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SSESSOR\GL\"/>
    </mc:Choice>
  </mc:AlternateContent>
  <bookViews>
    <workbookView xWindow="0" yWindow="0" windowWidth="25135" windowHeight="10329"/>
  </bookViews>
  <sheets>
    <sheet name="hist rates" sheetId="1" r:id="rId1"/>
    <sheet name="Sheet3" sheetId="3" r:id="rId2"/>
  </sheets>
  <definedNames>
    <definedName name="Mill_Rate">'hist rates'!$D$2:$J$3</definedName>
    <definedName name="_xlnm.Print_Area" localSheetId="0">'hist rates'!$A$1:$P$93</definedName>
  </definedNames>
  <calcPr calcId="162913"/>
</workbook>
</file>

<file path=xl/calcChain.xml><?xml version="1.0" encoding="utf-8"?>
<calcChain xmlns="http://schemas.openxmlformats.org/spreadsheetml/2006/main">
  <c r="C89" i="1" l="1"/>
  <c r="C46" i="1" l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91" i="1"/>
  <c r="C45" i="1"/>
  <c r="M79" i="1" l="1"/>
  <c r="L79" i="1"/>
  <c r="K79" i="1"/>
  <c r="K78" i="1"/>
</calcChain>
</file>

<file path=xl/sharedStrings.xml><?xml version="1.0" encoding="utf-8"?>
<sst xmlns="http://schemas.openxmlformats.org/spreadsheetml/2006/main" count="37" uniqueCount="31">
  <si>
    <t>Year</t>
  </si>
  <si>
    <t>Mill Rate</t>
  </si>
  <si>
    <t>Surcharge</t>
  </si>
  <si>
    <t>Passback</t>
  </si>
  <si>
    <t>Residential</t>
  </si>
  <si>
    <t>(LUC 201-583)</t>
  </si>
  <si>
    <t>(LUC 101-108)</t>
  </si>
  <si>
    <t>Commercial</t>
  </si>
  <si>
    <t>(LUC 801-820)</t>
  </si>
  <si>
    <t>Apt/Mixed Use</t>
  </si>
  <si>
    <t>Assessment Ratio</t>
  </si>
  <si>
    <t>*Revaluation Years</t>
  </si>
  <si>
    <t>2011*</t>
  </si>
  <si>
    <t>2006*</t>
  </si>
  <si>
    <t>1999*</t>
  </si>
  <si>
    <t>1989*</t>
  </si>
  <si>
    <t>1978*</t>
  </si>
  <si>
    <t xml:space="preserve">       Effective Mill Rate</t>
  </si>
  <si>
    <t>GL</t>
  </si>
  <si>
    <t>MV</t>
  </si>
  <si>
    <t>Mill</t>
  </si>
  <si>
    <t>Rate</t>
  </si>
  <si>
    <t>Taxable</t>
  </si>
  <si>
    <t>Grand List</t>
  </si>
  <si>
    <t>Downtown</t>
  </si>
  <si>
    <t>2016*</t>
  </si>
  <si>
    <t>DISTRICTS</t>
  </si>
  <si>
    <t>Park St</t>
  </si>
  <si>
    <t>Columbia</t>
  </si>
  <si>
    <t>1961*</t>
  </si>
  <si>
    <t>1951*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</si>
</sst>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0.0000"/>
    <numFmt numFmtId="165" formatCode="0.000000"/>
    <numFmt numFmtId="166" formatCode="0.000%"/>
    <numFmt numFmtId="167" formatCode="0.0%"/>
    <numFmt numFmtId="168" formatCode="_(* #,##0_);_(* \(#,##0\);_(* &quot;-&quot;??_);_(@_)"/>
    <numFmt numFmtId="169" formatCode="0.0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10" fontId="0" fillId="0" borderId="0" xfId="0" applyNumberFormat="1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2" fontId="2" fillId="0" borderId="0" xfId="0" applyNumberFormat="1" applyFont="1"/>
    <xf numFmtId="164" fontId="2" fillId="0" borderId="0" xfId="0" applyNumberFormat="1" applyFont="1"/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3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5" fontId="3" fillId="0" borderId="0" xfId="0" applyNumberFormat="1" applyFont="1" applyBorder="1"/>
    <xf numFmtId="10" fontId="2" fillId="0" borderId="0" xfId="0" applyNumberFormat="1" applyFont="1" applyAlignment="1">
      <alignment horizontal="right"/>
    </xf>
    <xf numFmtId="16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0" fontId="2" fillId="0" borderId="3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64" fontId="3" fillId="0" borderId="5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2" fontId="3" fillId="0" borderId="3" xfId="0" applyNumberFormat="1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2" fontId="3" fillId="0" borderId="6" xfId="0" applyNumberFormat="1" applyFont="1" applyBorder="1"/>
    <xf numFmtId="164" fontId="3" fillId="0" borderId="6" xfId="0" applyNumberFormat="1" applyFont="1" applyBorder="1"/>
    <xf numFmtId="0" fontId="3" fillId="0" borderId="7" xfId="0" applyFon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9" fontId="3" fillId="0" borderId="5" xfId="0" applyNumberFormat="1" applyFont="1" applyBorder="1" applyAlignment="1">
      <alignment horizontal="center"/>
    </xf>
    <xf numFmtId="166" fontId="3" fillId="0" borderId="5" xfId="0" applyNumberFormat="1" applyFont="1" applyBorder="1" applyAlignment="1">
      <alignment horizontal="center"/>
    </xf>
    <xf numFmtId="9" fontId="3" fillId="0" borderId="1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8" fontId="2" fillId="0" borderId="3" xfId="1" applyNumberFormat="1" applyFont="1" applyBorder="1" applyAlignment="1">
      <alignment horizontal="left"/>
    </xf>
    <xf numFmtId="168" fontId="2" fillId="2" borderId="3" xfId="1" applyNumberFormat="1" applyFont="1" applyFill="1" applyBorder="1" applyAlignment="1">
      <alignment horizontal="left"/>
    </xf>
    <xf numFmtId="168" fontId="2" fillId="0" borderId="1" xfId="1" applyNumberFormat="1" applyFont="1" applyBorder="1" applyAlignment="1">
      <alignment horizontal="left"/>
    </xf>
    <xf numFmtId="168" fontId="2" fillId="2" borderId="1" xfId="1" applyNumberFormat="1" applyFont="1" applyFill="1" applyBorder="1" applyAlignment="1">
      <alignment horizontal="left"/>
    </xf>
    <xf numFmtId="168" fontId="2" fillId="0" borderId="5" xfId="1" applyNumberFormat="1" applyFont="1" applyBorder="1" applyAlignment="1">
      <alignment horizontal="left"/>
    </xf>
    <xf numFmtId="168" fontId="2" fillId="0" borderId="1" xfId="1" applyNumberFormat="1" applyFont="1" applyFill="1" applyBorder="1" applyAlignment="1">
      <alignment horizontal="left"/>
    </xf>
    <xf numFmtId="0" fontId="2" fillId="0" borderId="0" xfId="0" applyFont="1" applyFill="1" applyAlignment="1"/>
    <xf numFmtId="10" fontId="2" fillId="0" borderId="0" xfId="0" applyNumberFormat="1" applyFont="1" applyAlignment="1">
      <alignment horizontal="left"/>
    </xf>
    <xf numFmtId="169" fontId="2" fillId="0" borderId="1" xfId="0" applyNumberFormat="1" applyFont="1" applyBorder="1" applyAlignment="1">
      <alignment horizontal="center"/>
    </xf>
    <xf numFmtId="169" fontId="2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8" fontId="2" fillId="0" borderId="3" xfId="1" applyNumberFormat="1" applyFont="1" applyBorder="1" applyAlignment="1">
      <alignment horizontal="center"/>
    </xf>
    <xf numFmtId="167" fontId="2" fillId="0" borderId="3" xfId="2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/>
    </xf>
    <xf numFmtId="10" fontId="3" fillId="0" borderId="3" xfId="0" applyNumberFormat="1" applyFont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168" fontId="2" fillId="3" borderId="3" xfId="1" applyNumberFormat="1" applyFont="1" applyFill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7"/>
  <sheetViews>
    <sheetView tabSelected="1" zoomScaleNormal="100" workbookViewId="0">
      <pane ySplit="3" topLeftCell="A73" activePane="bottomLeft" state="frozen"/>
      <selection pane="bottomLeft" activeCell="H94" sqref="H94"/>
    </sheetView>
  </sheetViews>
  <sheetFormatPr defaultRowHeight="15.75" customHeight="1" x14ac:dyDescent="0.2"/>
  <cols>
    <col min="1" max="1" width="5.75" style="27" bestFit="1" customWidth="1"/>
    <col min="2" max="2" width="16.25" style="27" customWidth="1"/>
    <col min="3" max="3" width="7" style="73" hidden="1" customWidth="1"/>
    <col min="4" max="4" width="11.625" style="2" customWidth="1"/>
    <col min="5" max="5" width="8.75" style="2" customWidth="1"/>
    <col min="6" max="6" width="10.25" style="2" bestFit="1" customWidth="1"/>
    <col min="7" max="8" width="10.25" style="2" customWidth="1"/>
    <col min="9" max="9" width="10.375" style="3" bestFit="1" customWidth="1"/>
    <col min="10" max="10" width="9.375" bestFit="1" customWidth="1"/>
    <col min="11" max="11" width="12.875" bestFit="1" customWidth="1"/>
    <col min="12" max="12" width="13.25" style="2" customWidth="1"/>
    <col min="13" max="13" width="14" style="1" customWidth="1"/>
    <col min="14" max="14" width="13.125" bestFit="1" customWidth="1"/>
    <col min="15" max="15" width="12.875" bestFit="1" customWidth="1"/>
    <col min="16" max="16" width="13.375" bestFit="1" customWidth="1"/>
  </cols>
  <sheetData>
    <row r="1" spans="1:16" ht="15.75" customHeight="1" x14ac:dyDescent="0.25">
      <c r="A1" s="40"/>
      <c r="B1" s="40"/>
      <c r="C1" s="68"/>
      <c r="D1" s="41"/>
      <c r="E1" s="41"/>
      <c r="F1" s="41"/>
      <c r="G1" s="41"/>
      <c r="H1" s="41"/>
      <c r="I1" s="42"/>
      <c r="J1" s="43"/>
      <c r="K1" s="78" t="s">
        <v>17</v>
      </c>
      <c r="L1" s="79"/>
      <c r="M1" s="80"/>
      <c r="N1" s="78" t="s">
        <v>10</v>
      </c>
      <c r="O1" s="79"/>
      <c r="P1" s="80"/>
    </row>
    <row r="2" spans="1:16" s="4" customFormat="1" ht="15.75" customHeight="1" x14ac:dyDescent="0.25">
      <c r="A2" s="55" t="s">
        <v>18</v>
      </c>
      <c r="B2" s="55" t="s">
        <v>22</v>
      </c>
      <c r="C2" s="55"/>
      <c r="D2" s="16" t="s">
        <v>20</v>
      </c>
      <c r="E2" s="16" t="s">
        <v>1</v>
      </c>
      <c r="F2" s="82" t="s">
        <v>26</v>
      </c>
      <c r="G2" s="83"/>
      <c r="H2" s="84"/>
      <c r="I2" s="56" t="s">
        <v>2</v>
      </c>
      <c r="J2" s="57" t="s">
        <v>3</v>
      </c>
      <c r="K2" s="34" t="s">
        <v>7</v>
      </c>
      <c r="L2" s="9" t="s">
        <v>4</v>
      </c>
      <c r="M2" s="35" t="s">
        <v>9</v>
      </c>
      <c r="N2" s="34" t="s">
        <v>7</v>
      </c>
      <c r="O2" s="9" t="s">
        <v>4</v>
      </c>
      <c r="P2" s="35" t="s">
        <v>9</v>
      </c>
    </row>
    <row r="3" spans="1:16" s="4" customFormat="1" ht="15.75" customHeight="1" x14ac:dyDescent="0.25">
      <c r="A3" s="34" t="s">
        <v>0</v>
      </c>
      <c r="B3" s="34" t="s">
        <v>23</v>
      </c>
      <c r="C3" s="34"/>
      <c r="D3" s="9" t="s">
        <v>21</v>
      </c>
      <c r="E3" s="9" t="s">
        <v>19</v>
      </c>
      <c r="F3" s="9" t="s">
        <v>24</v>
      </c>
      <c r="G3" s="9" t="s">
        <v>27</v>
      </c>
      <c r="H3" s="9" t="s">
        <v>28</v>
      </c>
      <c r="I3" s="33"/>
      <c r="J3" s="34"/>
      <c r="K3" s="44" t="s">
        <v>5</v>
      </c>
      <c r="L3" s="45" t="s">
        <v>6</v>
      </c>
      <c r="M3" s="15" t="s">
        <v>8</v>
      </c>
      <c r="N3" s="44" t="s">
        <v>5</v>
      </c>
      <c r="O3" s="45" t="s">
        <v>6</v>
      </c>
      <c r="P3" s="15" t="s">
        <v>8</v>
      </c>
    </row>
    <row r="4" spans="1:16" s="4" customFormat="1" ht="15.75" hidden="1" customHeight="1" x14ac:dyDescent="0.25">
      <c r="A4" s="34"/>
      <c r="B4" s="34"/>
      <c r="C4" s="34"/>
      <c r="D4" s="9"/>
      <c r="E4" s="9"/>
      <c r="F4" s="9"/>
      <c r="G4" s="9"/>
      <c r="H4" s="9"/>
      <c r="I4" s="33"/>
      <c r="J4" s="34"/>
      <c r="K4" s="74"/>
      <c r="L4" s="47"/>
      <c r="M4" s="75"/>
      <c r="N4" s="44"/>
      <c r="O4" s="48"/>
      <c r="P4" s="15"/>
    </row>
    <row r="5" spans="1:16" s="4" customFormat="1" ht="15.75" hidden="1" customHeight="1" x14ac:dyDescent="0.25">
      <c r="A5" s="21">
        <v>1936</v>
      </c>
      <c r="B5" s="58">
        <v>356364304</v>
      </c>
      <c r="C5" s="34"/>
      <c r="D5" s="9">
        <v>26.7</v>
      </c>
      <c r="E5" s="9"/>
      <c r="F5" s="9"/>
      <c r="G5" s="9"/>
      <c r="H5" s="9"/>
      <c r="I5" s="33"/>
      <c r="J5" s="34"/>
      <c r="K5" s="74"/>
      <c r="L5" s="47"/>
      <c r="M5" s="75"/>
      <c r="N5" s="14">
        <v>1</v>
      </c>
      <c r="O5" s="14">
        <v>1</v>
      </c>
      <c r="P5" s="14">
        <v>1</v>
      </c>
    </row>
    <row r="6" spans="1:16" s="4" customFormat="1" ht="15.75" hidden="1" customHeight="1" x14ac:dyDescent="0.25">
      <c r="A6" s="22">
        <v>1937</v>
      </c>
      <c r="B6" s="58">
        <v>359749334</v>
      </c>
      <c r="C6" s="34"/>
      <c r="D6" s="9">
        <v>29.25</v>
      </c>
      <c r="E6" s="9"/>
      <c r="F6" s="9"/>
      <c r="G6" s="9"/>
      <c r="H6" s="9"/>
      <c r="I6" s="33"/>
      <c r="J6" s="34"/>
      <c r="K6" s="74"/>
      <c r="L6" s="47"/>
      <c r="M6" s="75"/>
      <c r="N6" s="14">
        <v>1</v>
      </c>
      <c r="O6" s="14">
        <v>1</v>
      </c>
      <c r="P6" s="14">
        <v>1</v>
      </c>
    </row>
    <row r="7" spans="1:16" s="4" customFormat="1" ht="15.75" hidden="1" customHeight="1" x14ac:dyDescent="0.25">
      <c r="A7" s="21">
        <v>1938</v>
      </c>
      <c r="B7" s="58">
        <v>368678986</v>
      </c>
      <c r="C7" s="34"/>
      <c r="D7" s="9">
        <v>29.25</v>
      </c>
      <c r="E7" s="9"/>
      <c r="F7" s="9"/>
      <c r="G7" s="9"/>
      <c r="H7" s="9"/>
      <c r="I7" s="33"/>
      <c r="J7" s="34"/>
      <c r="K7" s="74"/>
      <c r="L7" s="47"/>
      <c r="M7" s="75"/>
      <c r="N7" s="14">
        <v>1</v>
      </c>
      <c r="O7" s="14">
        <v>1</v>
      </c>
      <c r="P7" s="14">
        <v>1</v>
      </c>
    </row>
    <row r="8" spans="1:16" s="4" customFormat="1" ht="15.75" hidden="1" customHeight="1" x14ac:dyDescent="0.25">
      <c r="A8" s="22">
        <v>1939</v>
      </c>
      <c r="B8" s="58">
        <v>369681787</v>
      </c>
      <c r="C8" s="34"/>
      <c r="D8" s="9">
        <v>29.25</v>
      </c>
      <c r="E8" s="9"/>
      <c r="F8" s="9"/>
      <c r="G8" s="9"/>
      <c r="H8" s="9"/>
      <c r="I8" s="33"/>
      <c r="J8" s="34"/>
      <c r="K8" s="74"/>
      <c r="L8" s="47"/>
      <c r="M8" s="75"/>
      <c r="N8" s="14">
        <v>1</v>
      </c>
      <c r="O8" s="14">
        <v>1</v>
      </c>
      <c r="P8" s="14">
        <v>1</v>
      </c>
    </row>
    <row r="9" spans="1:16" s="4" customFormat="1" ht="15.75" hidden="1" customHeight="1" x14ac:dyDescent="0.25">
      <c r="A9" s="21">
        <v>1940</v>
      </c>
      <c r="B9" s="58">
        <v>366613832</v>
      </c>
      <c r="C9" s="34"/>
      <c r="D9" s="9">
        <v>29.75</v>
      </c>
      <c r="E9" s="9"/>
      <c r="F9" s="9"/>
      <c r="G9" s="9"/>
      <c r="H9" s="9"/>
      <c r="I9" s="33"/>
      <c r="J9" s="34"/>
      <c r="K9" s="74"/>
      <c r="L9" s="47"/>
      <c r="M9" s="75"/>
      <c r="N9" s="14">
        <v>1</v>
      </c>
      <c r="O9" s="14">
        <v>1</v>
      </c>
      <c r="P9" s="14">
        <v>1</v>
      </c>
    </row>
    <row r="10" spans="1:16" s="4" customFormat="1" ht="15.75" hidden="1" customHeight="1" x14ac:dyDescent="0.25">
      <c r="A10" s="22">
        <v>1941</v>
      </c>
      <c r="B10" s="58">
        <v>380288572</v>
      </c>
      <c r="C10" s="34"/>
      <c r="D10" s="9">
        <v>32</v>
      </c>
      <c r="E10" s="9"/>
      <c r="F10" s="9"/>
      <c r="G10" s="9"/>
      <c r="H10" s="9"/>
      <c r="I10" s="33"/>
      <c r="J10" s="34"/>
      <c r="K10" s="74"/>
      <c r="L10" s="47"/>
      <c r="M10" s="75"/>
      <c r="N10" s="14">
        <v>1</v>
      </c>
      <c r="O10" s="14">
        <v>1</v>
      </c>
      <c r="P10" s="14">
        <v>1</v>
      </c>
    </row>
    <row r="11" spans="1:16" s="4" customFormat="1" ht="15.75" hidden="1" customHeight="1" x14ac:dyDescent="0.25">
      <c r="A11" s="21">
        <v>1942</v>
      </c>
      <c r="B11" s="58">
        <v>392329393</v>
      </c>
      <c r="C11" s="34"/>
      <c r="D11" s="9">
        <v>30.5</v>
      </c>
      <c r="E11" s="9"/>
      <c r="F11" s="9"/>
      <c r="G11" s="9"/>
      <c r="H11" s="9"/>
      <c r="I11" s="33"/>
      <c r="J11" s="34"/>
      <c r="K11" s="74"/>
      <c r="L11" s="47"/>
      <c r="M11" s="75"/>
      <c r="N11" s="14">
        <v>1</v>
      </c>
      <c r="O11" s="14">
        <v>1</v>
      </c>
      <c r="P11" s="14">
        <v>1</v>
      </c>
    </row>
    <row r="12" spans="1:16" s="4" customFormat="1" ht="15.75" hidden="1" customHeight="1" x14ac:dyDescent="0.25">
      <c r="A12" s="22">
        <v>1943</v>
      </c>
      <c r="B12" s="58">
        <v>388502004</v>
      </c>
      <c r="C12" s="34"/>
      <c r="D12" s="9">
        <v>30.5</v>
      </c>
      <c r="E12" s="9"/>
      <c r="F12" s="9"/>
      <c r="G12" s="9"/>
      <c r="H12" s="9"/>
      <c r="I12" s="33"/>
      <c r="J12" s="34"/>
      <c r="K12" s="74"/>
      <c r="L12" s="47"/>
      <c r="M12" s="75"/>
      <c r="N12" s="14">
        <v>1</v>
      </c>
      <c r="O12" s="14">
        <v>1</v>
      </c>
      <c r="P12" s="14">
        <v>1</v>
      </c>
    </row>
    <row r="13" spans="1:16" s="4" customFormat="1" ht="15.75" hidden="1" customHeight="1" x14ac:dyDescent="0.25">
      <c r="A13" s="21">
        <v>1944</v>
      </c>
      <c r="B13" s="58">
        <v>385082489</v>
      </c>
      <c r="C13" s="34"/>
      <c r="D13" s="9">
        <v>30</v>
      </c>
      <c r="E13" s="9"/>
      <c r="F13" s="9"/>
      <c r="G13" s="9"/>
      <c r="H13" s="9"/>
      <c r="I13" s="33"/>
      <c r="J13" s="34"/>
      <c r="K13" s="74"/>
      <c r="L13" s="47"/>
      <c r="M13" s="75"/>
      <c r="N13" s="14">
        <v>1</v>
      </c>
      <c r="O13" s="14">
        <v>1</v>
      </c>
      <c r="P13" s="14">
        <v>1</v>
      </c>
    </row>
    <row r="14" spans="1:16" s="4" customFormat="1" ht="15.75" hidden="1" customHeight="1" x14ac:dyDescent="0.25">
      <c r="A14" s="22">
        <v>1945</v>
      </c>
      <c r="B14" s="58">
        <v>379373103</v>
      </c>
      <c r="C14" s="34"/>
      <c r="D14" s="9">
        <v>32</v>
      </c>
      <c r="E14" s="9"/>
      <c r="F14" s="9"/>
      <c r="G14" s="9"/>
      <c r="H14" s="9"/>
      <c r="I14" s="33"/>
      <c r="J14" s="34"/>
      <c r="K14" s="74"/>
      <c r="L14" s="47"/>
      <c r="M14" s="75"/>
      <c r="N14" s="14">
        <v>1</v>
      </c>
      <c r="O14" s="14">
        <v>1</v>
      </c>
      <c r="P14" s="14">
        <v>1</v>
      </c>
    </row>
    <row r="15" spans="1:16" s="4" customFormat="1" ht="15.75" hidden="1" customHeight="1" x14ac:dyDescent="0.25">
      <c r="A15" s="21">
        <v>1946</v>
      </c>
      <c r="B15" s="58">
        <v>386608240</v>
      </c>
      <c r="C15" s="34"/>
      <c r="D15" s="9">
        <v>39.25</v>
      </c>
      <c r="E15" s="9"/>
      <c r="F15" s="9"/>
      <c r="G15" s="9"/>
      <c r="H15" s="9"/>
      <c r="I15" s="33"/>
      <c r="J15" s="34"/>
      <c r="K15" s="74"/>
      <c r="L15" s="47"/>
      <c r="M15" s="75"/>
      <c r="N15" s="14">
        <v>1</v>
      </c>
      <c r="O15" s="14">
        <v>1</v>
      </c>
      <c r="P15" s="14">
        <v>1</v>
      </c>
    </row>
    <row r="16" spans="1:16" s="4" customFormat="1" ht="15.75" hidden="1" customHeight="1" x14ac:dyDescent="0.25">
      <c r="A16" s="22">
        <v>1947</v>
      </c>
      <c r="B16" s="58">
        <v>412219460</v>
      </c>
      <c r="C16" s="34"/>
      <c r="D16" s="9">
        <v>37</v>
      </c>
      <c r="E16" s="9"/>
      <c r="F16" s="9"/>
      <c r="G16" s="9"/>
      <c r="H16" s="9"/>
      <c r="I16" s="33"/>
      <c r="J16" s="34"/>
      <c r="K16" s="74"/>
      <c r="L16" s="47"/>
      <c r="M16" s="75"/>
      <c r="N16" s="14">
        <v>1</v>
      </c>
      <c r="O16" s="14">
        <v>1</v>
      </c>
      <c r="P16" s="14">
        <v>1</v>
      </c>
    </row>
    <row r="17" spans="1:16" s="4" customFormat="1" ht="15.75" hidden="1" customHeight="1" x14ac:dyDescent="0.25">
      <c r="A17" s="21">
        <v>1948</v>
      </c>
      <c r="B17" s="58">
        <v>432969964</v>
      </c>
      <c r="C17" s="34"/>
      <c r="D17" s="9">
        <v>37</v>
      </c>
      <c r="E17" s="9"/>
      <c r="F17" s="9"/>
      <c r="G17" s="9"/>
      <c r="H17" s="9"/>
      <c r="I17" s="33"/>
      <c r="J17" s="34"/>
      <c r="K17" s="74"/>
      <c r="L17" s="47"/>
      <c r="M17" s="75"/>
      <c r="N17" s="14">
        <v>1</v>
      </c>
      <c r="O17" s="14">
        <v>1</v>
      </c>
      <c r="P17" s="14">
        <v>1</v>
      </c>
    </row>
    <row r="18" spans="1:16" s="4" customFormat="1" ht="15.75" hidden="1" customHeight="1" x14ac:dyDescent="0.25">
      <c r="A18" s="22">
        <v>1949</v>
      </c>
      <c r="B18" s="58">
        <v>447646311</v>
      </c>
      <c r="C18" s="34"/>
      <c r="D18" s="9">
        <v>37.5</v>
      </c>
      <c r="E18" s="9"/>
      <c r="F18" s="9"/>
      <c r="G18" s="9"/>
      <c r="H18" s="9"/>
      <c r="I18" s="33"/>
      <c r="J18" s="34"/>
      <c r="K18" s="74"/>
      <c r="L18" s="47"/>
      <c r="M18" s="75"/>
      <c r="N18" s="14">
        <v>1</v>
      </c>
      <c r="O18" s="14">
        <v>1</v>
      </c>
      <c r="P18" s="14">
        <v>1</v>
      </c>
    </row>
    <row r="19" spans="1:16" s="4" customFormat="1" ht="15.75" hidden="1" customHeight="1" x14ac:dyDescent="0.25">
      <c r="A19" s="21">
        <v>1950</v>
      </c>
      <c r="B19" s="58">
        <v>456746924</v>
      </c>
      <c r="C19" s="34"/>
      <c r="D19" s="9">
        <v>38.25</v>
      </c>
      <c r="E19" s="9"/>
      <c r="F19" s="9"/>
      <c r="G19" s="9"/>
      <c r="H19" s="9"/>
      <c r="I19" s="33"/>
      <c r="J19" s="34"/>
      <c r="K19" s="74"/>
      <c r="L19" s="47"/>
      <c r="M19" s="75"/>
      <c r="N19" s="14">
        <v>1</v>
      </c>
      <c r="O19" s="14">
        <v>1</v>
      </c>
      <c r="P19" s="14">
        <v>1</v>
      </c>
    </row>
    <row r="20" spans="1:16" s="4" customFormat="1" ht="15.75" hidden="1" customHeight="1" x14ac:dyDescent="0.25">
      <c r="A20" s="76" t="s">
        <v>30</v>
      </c>
      <c r="B20" s="58">
        <v>516805060</v>
      </c>
      <c r="C20" s="34"/>
      <c r="D20" s="9">
        <v>35.75</v>
      </c>
      <c r="E20" s="9"/>
      <c r="F20" s="9"/>
      <c r="G20" s="9"/>
      <c r="H20" s="9"/>
      <c r="I20" s="33"/>
      <c r="J20" s="34"/>
      <c r="K20" s="74"/>
      <c r="L20" s="47"/>
      <c r="M20" s="75"/>
      <c r="N20" s="14">
        <v>1</v>
      </c>
      <c r="O20" s="14">
        <v>1</v>
      </c>
      <c r="P20" s="14">
        <v>1</v>
      </c>
    </row>
    <row r="21" spans="1:16" s="4" customFormat="1" ht="15.75" hidden="1" customHeight="1" x14ac:dyDescent="0.25">
      <c r="A21" s="21">
        <v>1952</v>
      </c>
      <c r="B21" s="58">
        <v>533772245</v>
      </c>
      <c r="C21" s="34"/>
      <c r="D21" s="9">
        <v>38</v>
      </c>
      <c r="E21" s="9"/>
      <c r="F21" s="9"/>
      <c r="G21" s="9"/>
      <c r="H21" s="9"/>
      <c r="I21" s="33"/>
      <c r="J21" s="34"/>
      <c r="K21" s="74"/>
      <c r="L21" s="47"/>
      <c r="M21" s="75"/>
      <c r="N21" s="14">
        <v>1</v>
      </c>
      <c r="O21" s="14">
        <v>1</v>
      </c>
      <c r="P21" s="14">
        <v>1</v>
      </c>
    </row>
    <row r="22" spans="1:16" s="4" customFormat="1" ht="15.75" hidden="1" customHeight="1" x14ac:dyDescent="0.25">
      <c r="A22" s="22">
        <v>1953</v>
      </c>
      <c r="B22" s="58">
        <v>543068340</v>
      </c>
      <c r="C22" s="34"/>
      <c r="D22" s="9">
        <v>38</v>
      </c>
      <c r="E22" s="9"/>
      <c r="F22" s="9"/>
      <c r="G22" s="9"/>
      <c r="H22" s="9"/>
      <c r="I22" s="33"/>
      <c r="J22" s="34"/>
      <c r="K22" s="74"/>
      <c r="L22" s="47"/>
      <c r="M22" s="75"/>
      <c r="N22" s="14">
        <v>1</v>
      </c>
      <c r="O22" s="14">
        <v>1</v>
      </c>
      <c r="P22" s="14">
        <v>1</v>
      </c>
    </row>
    <row r="23" spans="1:16" s="4" customFormat="1" ht="15.75" hidden="1" customHeight="1" x14ac:dyDescent="0.25">
      <c r="A23" s="21">
        <v>1954</v>
      </c>
      <c r="B23" s="58">
        <v>553960156</v>
      </c>
      <c r="C23" s="34"/>
      <c r="D23" s="9">
        <v>38</v>
      </c>
      <c r="E23" s="9"/>
      <c r="F23" s="9"/>
      <c r="G23" s="9"/>
      <c r="H23" s="9"/>
      <c r="I23" s="33"/>
      <c r="J23" s="34"/>
      <c r="K23" s="74"/>
      <c r="L23" s="47"/>
      <c r="M23" s="75"/>
      <c r="N23" s="14">
        <v>1</v>
      </c>
      <c r="O23" s="14">
        <v>1</v>
      </c>
      <c r="P23" s="14">
        <v>1</v>
      </c>
    </row>
    <row r="24" spans="1:16" s="4" customFormat="1" ht="15.75" hidden="1" customHeight="1" x14ac:dyDescent="0.25">
      <c r="A24" s="22">
        <v>1955</v>
      </c>
      <c r="B24" s="58">
        <v>558323909</v>
      </c>
      <c r="C24" s="34"/>
      <c r="D24" s="9">
        <v>39.75</v>
      </c>
      <c r="E24" s="9"/>
      <c r="F24" s="9"/>
      <c r="G24" s="9"/>
      <c r="H24" s="9"/>
      <c r="I24" s="33"/>
      <c r="J24" s="34"/>
      <c r="K24" s="74"/>
      <c r="L24" s="47"/>
      <c r="M24" s="75"/>
      <c r="N24" s="14">
        <v>1</v>
      </c>
      <c r="O24" s="14">
        <v>1</v>
      </c>
      <c r="P24" s="14">
        <v>1</v>
      </c>
    </row>
    <row r="25" spans="1:16" s="4" customFormat="1" ht="15.75" hidden="1" customHeight="1" x14ac:dyDescent="0.25">
      <c r="A25" s="21">
        <v>1956</v>
      </c>
      <c r="B25" s="58">
        <v>572012940</v>
      </c>
      <c r="C25" s="34"/>
      <c r="D25" s="9">
        <v>41.75</v>
      </c>
      <c r="E25" s="9"/>
      <c r="F25" s="9"/>
      <c r="G25" s="9"/>
      <c r="H25" s="9"/>
      <c r="I25" s="33"/>
      <c r="J25" s="34"/>
      <c r="K25" s="74"/>
      <c r="L25" s="47"/>
      <c r="M25" s="75"/>
      <c r="N25" s="14">
        <v>1</v>
      </c>
      <c r="O25" s="14">
        <v>1</v>
      </c>
      <c r="P25" s="14">
        <v>1</v>
      </c>
    </row>
    <row r="26" spans="1:16" s="4" customFormat="1" ht="15.75" hidden="1" customHeight="1" x14ac:dyDescent="0.25">
      <c r="A26" s="22">
        <v>1957</v>
      </c>
      <c r="B26" s="58">
        <v>594063001</v>
      </c>
      <c r="C26" s="34"/>
      <c r="D26" s="9">
        <v>42.75</v>
      </c>
      <c r="E26" s="9"/>
      <c r="F26" s="9"/>
      <c r="G26" s="9"/>
      <c r="H26" s="9"/>
      <c r="I26" s="33"/>
      <c r="J26" s="34"/>
      <c r="K26" s="74"/>
      <c r="L26" s="47"/>
      <c r="M26" s="75"/>
      <c r="N26" s="14">
        <v>1</v>
      </c>
      <c r="O26" s="14">
        <v>1</v>
      </c>
      <c r="P26" s="14">
        <v>1</v>
      </c>
    </row>
    <row r="27" spans="1:16" s="4" customFormat="1" ht="15.75" hidden="1" customHeight="1" x14ac:dyDescent="0.25">
      <c r="A27" s="21">
        <v>1958</v>
      </c>
      <c r="B27" s="58">
        <v>601085857</v>
      </c>
      <c r="C27" s="34"/>
      <c r="D27" s="9">
        <v>46.7</v>
      </c>
      <c r="E27" s="9"/>
      <c r="F27" s="9"/>
      <c r="G27" s="9"/>
      <c r="H27" s="9"/>
      <c r="I27" s="33"/>
      <c r="J27" s="34"/>
      <c r="K27" s="74"/>
      <c r="L27" s="47"/>
      <c r="M27" s="75"/>
      <c r="N27" s="14">
        <v>1</v>
      </c>
      <c r="O27" s="14">
        <v>1</v>
      </c>
      <c r="P27" s="14">
        <v>1</v>
      </c>
    </row>
    <row r="28" spans="1:16" s="4" customFormat="1" ht="15.75" hidden="1" customHeight="1" x14ac:dyDescent="0.25">
      <c r="A28" s="22">
        <v>1959</v>
      </c>
      <c r="B28" s="58">
        <v>605218583</v>
      </c>
      <c r="C28" s="34"/>
      <c r="D28" s="9">
        <v>47.7</v>
      </c>
      <c r="E28" s="9"/>
      <c r="F28" s="9"/>
      <c r="G28" s="9"/>
      <c r="H28" s="9"/>
      <c r="I28" s="33"/>
      <c r="J28" s="34"/>
      <c r="K28" s="74"/>
      <c r="L28" s="47"/>
      <c r="M28" s="75"/>
      <c r="N28" s="14">
        <v>1</v>
      </c>
      <c r="O28" s="14">
        <v>1</v>
      </c>
      <c r="P28" s="14">
        <v>1</v>
      </c>
    </row>
    <row r="29" spans="1:16" s="4" customFormat="1" ht="15.75" hidden="1" customHeight="1" x14ac:dyDescent="0.25">
      <c r="A29" s="21">
        <v>1960</v>
      </c>
      <c r="B29" s="58">
        <v>616661336</v>
      </c>
      <c r="C29" s="34"/>
      <c r="D29" s="9">
        <v>49</v>
      </c>
      <c r="E29" s="9"/>
      <c r="F29" s="9"/>
      <c r="G29" s="9"/>
      <c r="H29" s="9"/>
      <c r="I29" s="33"/>
      <c r="J29" s="34"/>
      <c r="K29" s="74"/>
      <c r="L29" s="47"/>
      <c r="M29" s="75"/>
      <c r="N29" s="14">
        <v>1</v>
      </c>
      <c r="O29" s="14">
        <v>1</v>
      </c>
      <c r="P29" s="14">
        <v>1</v>
      </c>
    </row>
    <row r="30" spans="1:16" s="4" customFormat="1" ht="15.75" hidden="1" customHeight="1" x14ac:dyDescent="0.25">
      <c r="A30" s="76" t="s">
        <v>29</v>
      </c>
      <c r="B30" s="77">
        <v>746406306</v>
      </c>
      <c r="C30" s="34"/>
      <c r="D30" s="9">
        <v>42.9</v>
      </c>
      <c r="E30" s="9"/>
      <c r="F30" s="9"/>
      <c r="G30" s="9"/>
      <c r="H30" s="9"/>
      <c r="I30" s="33"/>
      <c r="J30" s="34"/>
      <c r="K30" s="74"/>
      <c r="L30" s="47"/>
      <c r="M30" s="75"/>
      <c r="N30" s="14">
        <v>0.65</v>
      </c>
      <c r="O30" s="14">
        <v>0.65</v>
      </c>
      <c r="P30" s="14">
        <v>0.65</v>
      </c>
    </row>
    <row r="31" spans="1:16" s="4" customFormat="1" ht="15.75" hidden="1" customHeight="1" x14ac:dyDescent="0.25">
      <c r="A31" s="21">
        <v>1962</v>
      </c>
      <c r="B31" s="58">
        <v>752351646</v>
      </c>
      <c r="C31" s="34"/>
      <c r="D31" s="9">
        <v>44.2</v>
      </c>
      <c r="E31" s="9"/>
      <c r="F31" s="9"/>
      <c r="G31" s="9"/>
      <c r="H31" s="9"/>
      <c r="I31" s="33"/>
      <c r="J31" s="34"/>
      <c r="K31" s="74"/>
      <c r="L31" s="47"/>
      <c r="M31" s="75"/>
      <c r="N31" s="14">
        <v>0.65</v>
      </c>
      <c r="O31" s="14">
        <v>0.65</v>
      </c>
      <c r="P31" s="14">
        <v>0.65</v>
      </c>
    </row>
    <row r="32" spans="1:16" s="4" customFormat="1" ht="15.75" hidden="1" customHeight="1" x14ac:dyDescent="0.25">
      <c r="A32" s="22">
        <v>1963</v>
      </c>
      <c r="B32" s="58">
        <v>769258776</v>
      </c>
      <c r="C32" s="34"/>
      <c r="D32" s="9">
        <v>45.5</v>
      </c>
      <c r="E32" s="9"/>
      <c r="F32" s="9"/>
      <c r="G32" s="9"/>
      <c r="H32" s="9"/>
      <c r="I32" s="33"/>
      <c r="J32" s="34"/>
      <c r="K32" s="74"/>
      <c r="L32" s="47"/>
      <c r="M32" s="75"/>
      <c r="N32" s="14">
        <v>0.65</v>
      </c>
      <c r="O32" s="14">
        <v>0.65</v>
      </c>
      <c r="P32" s="14">
        <v>0.65</v>
      </c>
    </row>
    <row r="33" spans="1:16" s="4" customFormat="1" ht="15.75" hidden="1" customHeight="1" x14ac:dyDescent="0.25">
      <c r="A33" s="21">
        <v>1964</v>
      </c>
      <c r="B33" s="58">
        <v>779709000</v>
      </c>
      <c r="C33" s="34"/>
      <c r="D33" s="9">
        <v>47.5</v>
      </c>
      <c r="E33" s="9"/>
      <c r="F33" s="9"/>
      <c r="G33" s="9"/>
      <c r="H33" s="9"/>
      <c r="I33" s="33"/>
      <c r="J33" s="34"/>
      <c r="K33" s="74"/>
      <c r="L33" s="47"/>
      <c r="M33" s="75"/>
      <c r="N33" s="14">
        <v>0.65</v>
      </c>
      <c r="O33" s="14">
        <v>0.65</v>
      </c>
      <c r="P33" s="14">
        <v>0.65</v>
      </c>
    </row>
    <row r="34" spans="1:16" s="4" customFormat="1" ht="15.75" hidden="1" customHeight="1" x14ac:dyDescent="0.25">
      <c r="A34" s="22">
        <v>1965</v>
      </c>
      <c r="B34" s="58">
        <v>797274514</v>
      </c>
      <c r="C34" s="34"/>
      <c r="D34" s="9">
        <v>49.9</v>
      </c>
      <c r="E34" s="9"/>
      <c r="F34" s="9"/>
      <c r="G34" s="9"/>
      <c r="H34" s="9"/>
      <c r="I34" s="33"/>
      <c r="J34" s="34"/>
      <c r="K34" s="74"/>
      <c r="L34" s="47"/>
      <c r="M34" s="75"/>
      <c r="N34" s="14">
        <v>0.65</v>
      </c>
      <c r="O34" s="14">
        <v>0.65</v>
      </c>
      <c r="P34" s="14">
        <v>0.65</v>
      </c>
    </row>
    <row r="35" spans="1:16" s="4" customFormat="1" ht="15.75" hidden="1" customHeight="1" x14ac:dyDescent="0.25">
      <c r="A35" s="21">
        <v>1966</v>
      </c>
      <c r="B35" s="58">
        <v>813085617</v>
      </c>
      <c r="C35" s="34"/>
      <c r="D35" s="9">
        <v>52.4</v>
      </c>
      <c r="E35" s="9"/>
      <c r="F35" s="9"/>
      <c r="G35" s="9"/>
      <c r="H35" s="9"/>
      <c r="I35" s="33"/>
      <c r="J35" s="34"/>
      <c r="K35" s="74"/>
      <c r="L35" s="47"/>
      <c r="M35" s="75"/>
      <c r="N35" s="14">
        <v>0.65</v>
      </c>
      <c r="O35" s="14">
        <v>0.65</v>
      </c>
      <c r="P35" s="14">
        <v>0.65</v>
      </c>
    </row>
    <row r="36" spans="1:16" s="4" customFormat="1" ht="15.75" hidden="1" customHeight="1" x14ac:dyDescent="0.25">
      <c r="A36" s="22">
        <v>1967</v>
      </c>
      <c r="B36" s="58">
        <v>837617301</v>
      </c>
      <c r="C36" s="34"/>
      <c r="D36" s="9">
        <v>59.9</v>
      </c>
      <c r="E36" s="9"/>
      <c r="F36" s="9"/>
      <c r="G36" s="9"/>
      <c r="H36" s="9"/>
      <c r="I36" s="33"/>
      <c r="J36" s="34"/>
      <c r="K36" s="74"/>
      <c r="L36" s="47"/>
      <c r="M36" s="75"/>
      <c r="N36" s="14">
        <v>0.65</v>
      </c>
      <c r="O36" s="14">
        <v>0.65</v>
      </c>
      <c r="P36" s="14">
        <v>0.65</v>
      </c>
    </row>
    <row r="37" spans="1:16" s="4" customFormat="1" ht="15.75" hidden="1" customHeight="1" x14ac:dyDescent="0.25">
      <c r="A37" s="21">
        <v>1968</v>
      </c>
      <c r="B37" s="58">
        <v>856698092</v>
      </c>
      <c r="C37" s="34"/>
      <c r="D37" s="9">
        <v>64.900000000000006</v>
      </c>
      <c r="E37" s="9"/>
      <c r="F37" s="9"/>
      <c r="G37" s="9"/>
      <c r="H37" s="9"/>
      <c r="I37" s="33"/>
      <c r="J37" s="34"/>
      <c r="K37" s="74"/>
      <c r="L37" s="47"/>
      <c r="M37" s="75"/>
      <c r="N37" s="14">
        <v>0.65</v>
      </c>
      <c r="O37" s="14">
        <v>0.65</v>
      </c>
      <c r="P37" s="14">
        <v>0.65</v>
      </c>
    </row>
    <row r="38" spans="1:16" s="4" customFormat="1" ht="15.75" hidden="1" customHeight="1" x14ac:dyDescent="0.25">
      <c r="A38" s="22">
        <v>1969</v>
      </c>
      <c r="B38" s="58">
        <v>890340897</v>
      </c>
      <c r="C38" s="34"/>
      <c r="D38" s="9">
        <v>73.8</v>
      </c>
      <c r="E38" s="9"/>
      <c r="F38" s="9"/>
      <c r="G38" s="9"/>
      <c r="H38" s="9"/>
      <c r="I38" s="33"/>
      <c r="J38" s="34"/>
      <c r="K38" s="74"/>
      <c r="L38" s="47"/>
      <c r="M38" s="75"/>
      <c r="N38" s="14">
        <v>0.65</v>
      </c>
      <c r="O38" s="14">
        <v>0.65</v>
      </c>
      <c r="P38" s="14">
        <v>0.65</v>
      </c>
    </row>
    <row r="39" spans="1:16" s="4" customFormat="1" ht="15.75" hidden="1" customHeight="1" x14ac:dyDescent="0.25">
      <c r="A39" s="21">
        <v>1970</v>
      </c>
      <c r="B39" s="58">
        <v>922049468</v>
      </c>
      <c r="C39" s="34"/>
      <c r="D39" s="9">
        <v>78.5</v>
      </c>
      <c r="E39" s="9"/>
      <c r="F39" s="9"/>
      <c r="G39" s="9"/>
      <c r="H39" s="9"/>
      <c r="I39" s="33"/>
      <c r="J39" s="34"/>
      <c r="K39" s="74"/>
      <c r="L39" s="47"/>
      <c r="M39" s="75"/>
      <c r="N39" s="14">
        <v>0.65</v>
      </c>
      <c r="O39" s="14">
        <v>0.65</v>
      </c>
      <c r="P39" s="14">
        <v>0.65</v>
      </c>
    </row>
    <row r="40" spans="1:16" s="4" customFormat="1" ht="15.75" hidden="1" customHeight="1" x14ac:dyDescent="0.25">
      <c r="A40" s="22">
        <v>1971</v>
      </c>
      <c r="B40" s="58">
        <v>946026745</v>
      </c>
      <c r="C40" s="34"/>
      <c r="D40" s="9">
        <v>81.400000000000006</v>
      </c>
      <c r="E40" s="9"/>
      <c r="F40" s="9"/>
      <c r="G40" s="9"/>
      <c r="H40" s="9"/>
      <c r="I40" s="33"/>
      <c r="J40" s="34"/>
      <c r="K40" s="74"/>
      <c r="L40" s="47"/>
      <c r="M40" s="75"/>
      <c r="N40" s="14">
        <v>0.65</v>
      </c>
      <c r="O40" s="14">
        <v>0.65</v>
      </c>
      <c r="P40" s="14">
        <v>0.65</v>
      </c>
    </row>
    <row r="41" spans="1:16" s="4" customFormat="1" ht="15.75" hidden="1" customHeight="1" x14ac:dyDescent="0.25">
      <c r="A41" s="21">
        <v>1972</v>
      </c>
      <c r="B41" s="58">
        <v>995214225</v>
      </c>
      <c r="C41" s="34"/>
      <c r="D41" s="9">
        <v>81.400000000000006</v>
      </c>
      <c r="E41" s="9"/>
      <c r="F41" s="9"/>
      <c r="G41" s="9"/>
      <c r="H41" s="9"/>
      <c r="I41" s="33"/>
      <c r="J41" s="34"/>
      <c r="K41" s="74"/>
      <c r="L41" s="47"/>
      <c r="M41" s="75"/>
      <c r="N41" s="14">
        <v>0.65</v>
      </c>
      <c r="O41" s="14">
        <v>0.65</v>
      </c>
      <c r="P41" s="14">
        <v>0.65</v>
      </c>
    </row>
    <row r="42" spans="1:16" s="4" customFormat="1" ht="15.75" hidden="1" customHeight="1" x14ac:dyDescent="0.25">
      <c r="A42" s="22">
        <v>1973</v>
      </c>
      <c r="B42" s="58">
        <v>1033684176</v>
      </c>
      <c r="C42" s="34"/>
      <c r="D42" s="9">
        <v>79</v>
      </c>
      <c r="E42" s="9"/>
      <c r="F42" s="9"/>
      <c r="G42" s="9"/>
      <c r="H42" s="9"/>
      <c r="I42" s="33"/>
      <c r="J42" s="34"/>
      <c r="K42" s="74"/>
      <c r="L42" s="47"/>
      <c r="M42" s="75"/>
      <c r="N42" s="14">
        <v>0.65</v>
      </c>
      <c r="O42" s="14">
        <v>0.65</v>
      </c>
      <c r="P42" s="14">
        <v>0.65</v>
      </c>
    </row>
    <row r="43" spans="1:16" s="4" customFormat="1" ht="15.75" hidden="1" customHeight="1" x14ac:dyDescent="0.25">
      <c r="A43" s="21">
        <v>1974</v>
      </c>
      <c r="B43" s="58">
        <v>1006337855</v>
      </c>
      <c r="C43" s="34"/>
      <c r="D43" s="9">
        <v>79</v>
      </c>
      <c r="E43" s="9"/>
      <c r="F43" s="9"/>
      <c r="G43" s="9"/>
      <c r="H43" s="9"/>
      <c r="I43" s="33"/>
      <c r="J43" s="34"/>
      <c r="K43" s="34"/>
      <c r="L43" s="11"/>
      <c r="M43" s="35"/>
      <c r="N43" s="14">
        <v>0.65</v>
      </c>
      <c r="O43" s="14">
        <v>0.65</v>
      </c>
      <c r="P43" s="14">
        <v>0.65</v>
      </c>
    </row>
    <row r="44" spans="1:16" s="4" customFormat="1" ht="15.75" hidden="1" customHeight="1" x14ac:dyDescent="0.25">
      <c r="A44" s="22">
        <v>1975</v>
      </c>
      <c r="B44" s="58">
        <v>1058206651</v>
      </c>
      <c r="C44" s="69"/>
      <c r="D44" s="9">
        <v>82</v>
      </c>
      <c r="E44" s="9"/>
      <c r="F44" s="9"/>
      <c r="G44" s="9"/>
      <c r="H44" s="9"/>
      <c r="I44" s="33"/>
      <c r="J44" s="34"/>
      <c r="K44" s="39"/>
      <c r="L44" s="39"/>
      <c r="M44" s="39"/>
      <c r="N44" s="14">
        <v>0.65</v>
      </c>
      <c r="O44" s="14">
        <v>0.65</v>
      </c>
      <c r="P44" s="14">
        <v>0.65</v>
      </c>
    </row>
    <row r="45" spans="1:16" s="4" customFormat="1" ht="15.75" hidden="1" customHeight="1" x14ac:dyDescent="0.25">
      <c r="A45" s="21">
        <v>1976</v>
      </c>
      <c r="B45" s="58">
        <v>1049795690</v>
      </c>
      <c r="C45" s="70">
        <f>(B45-B44)/B44</f>
        <v>-7.9483161365992965E-3</v>
      </c>
      <c r="D45" s="9">
        <v>82</v>
      </c>
      <c r="E45" s="9"/>
      <c r="F45" s="9"/>
      <c r="G45" s="9"/>
      <c r="H45" s="9"/>
      <c r="I45" s="33"/>
      <c r="J45" s="34"/>
      <c r="K45" s="39"/>
      <c r="L45" s="39"/>
      <c r="M45" s="39"/>
      <c r="N45" s="14">
        <v>0.65</v>
      </c>
      <c r="O45" s="14">
        <v>0.65</v>
      </c>
      <c r="P45" s="14">
        <v>0.65</v>
      </c>
    </row>
    <row r="46" spans="1:16" s="4" customFormat="1" ht="15.75" hidden="1" customHeight="1" x14ac:dyDescent="0.25">
      <c r="A46" s="22">
        <v>1977</v>
      </c>
      <c r="B46" s="58">
        <v>1032751634</v>
      </c>
      <c r="C46" s="70">
        <f t="shared" ref="C46:C88" si="0">(B46-B45)/B45</f>
        <v>-1.6235593422944991E-2</v>
      </c>
      <c r="D46" s="9">
        <v>90.9</v>
      </c>
      <c r="E46" s="9"/>
      <c r="F46" s="9"/>
      <c r="G46" s="9"/>
      <c r="H46" s="9"/>
      <c r="I46" s="33"/>
      <c r="J46" s="34"/>
      <c r="K46" s="39"/>
      <c r="L46" s="39"/>
      <c r="M46" s="39"/>
      <c r="N46" s="14">
        <v>0.65</v>
      </c>
      <c r="O46" s="14">
        <v>0.65</v>
      </c>
      <c r="P46" s="14">
        <v>0.65</v>
      </c>
    </row>
    <row r="47" spans="1:16" s="4" customFormat="1" ht="15.75" hidden="1" customHeight="1" x14ac:dyDescent="0.25">
      <c r="A47" s="36" t="s">
        <v>16</v>
      </c>
      <c r="B47" s="59">
        <v>1290750218</v>
      </c>
      <c r="C47" s="70">
        <f t="shared" si="0"/>
        <v>0.2498166795444644</v>
      </c>
      <c r="D47" s="9">
        <v>71.900000000000006</v>
      </c>
      <c r="E47" s="9"/>
      <c r="F47" s="9"/>
      <c r="G47" s="9"/>
      <c r="H47" s="9"/>
      <c r="I47" s="33"/>
      <c r="J47" s="34"/>
      <c r="K47" s="39"/>
      <c r="L47" s="39"/>
      <c r="M47" s="39"/>
      <c r="N47" s="14">
        <v>0.7</v>
      </c>
      <c r="O47" s="46">
        <v>0.45800000000000002</v>
      </c>
      <c r="P47" s="14">
        <v>0.7</v>
      </c>
    </row>
    <row r="48" spans="1:16" s="4" customFormat="1" ht="15.75" hidden="1" customHeight="1" x14ac:dyDescent="0.25">
      <c r="A48" s="22">
        <v>1979</v>
      </c>
      <c r="B48" s="58">
        <v>1353307641</v>
      </c>
      <c r="C48" s="70">
        <f t="shared" si="0"/>
        <v>4.8465940293957017E-2</v>
      </c>
      <c r="D48" s="9">
        <v>71.099999999999994</v>
      </c>
      <c r="E48" s="9"/>
      <c r="F48" s="9"/>
      <c r="G48" s="9"/>
      <c r="H48" s="9"/>
      <c r="I48" s="33"/>
      <c r="J48" s="34"/>
      <c r="K48" s="39"/>
      <c r="L48" s="39"/>
      <c r="M48" s="39"/>
      <c r="N48" s="14">
        <v>0.7</v>
      </c>
      <c r="O48" s="46">
        <v>0.47699999999999998</v>
      </c>
      <c r="P48" s="14">
        <v>0.7</v>
      </c>
    </row>
    <row r="49" spans="1:16" s="4" customFormat="1" ht="15.75" hidden="1" customHeight="1" x14ac:dyDescent="0.25">
      <c r="A49" s="21">
        <v>1980</v>
      </c>
      <c r="B49" s="58">
        <v>1376582772</v>
      </c>
      <c r="C49" s="70">
        <f t="shared" si="0"/>
        <v>1.7198699168506356E-2</v>
      </c>
      <c r="D49" s="9">
        <v>67.599999999999994</v>
      </c>
      <c r="E49" s="9"/>
      <c r="F49" s="9"/>
      <c r="G49" s="9"/>
      <c r="H49" s="9"/>
      <c r="I49" s="33"/>
      <c r="J49" s="34"/>
      <c r="K49" s="39"/>
      <c r="L49" s="39"/>
      <c r="M49" s="39"/>
      <c r="N49" s="14">
        <v>0.7</v>
      </c>
      <c r="O49" s="46">
        <v>0.47099999999999997</v>
      </c>
      <c r="P49" s="14">
        <v>0.7</v>
      </c>
    </row>
    <row r="50" spans="1:16" s="4" customFormat="1" ht="15.75" hidden="1" customHeight="1" x14ac:dyDescent="0.25">
      <c r="A50" s="22">
        <v>1981</v>
      </c>
      <c r="B50" s="58">
        <v>1418975284</v>
      </c>
      <c r="C50" s="70">
        <f t="shared" si="0"/>
        <v>3.0795468941115005E-2</v>
      </c>
      <c r="D50" s="9">
        <v>69.7</v>
      </c>
      <c r="E50" s="9"/>
      <c r="F50" s="9"/>
      <c r="G50" s="9"/>
      <c r="H50" s="9"/>
      <c r="I50" s="33"/>
      <c r="J50" s="34"/>
      <c r="K50" s="39"/>
      <c r="L50" s="39"/>
      <c r="M50" s="39"/>
      <c r="N50" s="14">
        <v>0.7</v>
      </c>
      <c r="O50" s="46">
        <v>0.45600000000000002</v>
      </c>
      <c r="P50" s="14">
        <v>0.7</v>
      </c>
    </row>
    <row r="51" spans="1:16" s="4" customFormat="1" ht="15.75" hidden="1" customHeight="1" x14ac:dyDescent="0.25">
      <c r="A51" s="21">
        <v>1982</v>
      </c>
      <c r="B51" s="58">
        <v>1485802361</v>
      </c>
      <c r="C51" s="70">
        <f t="shared" si="0"/>
        <v>4.7095307263998826E-2</v>
      </c>
      <c r="D51" s="9">
        <v>72.900000000000006</v>
      </c>
      <c r="E51" s="9"/>
      <c r="F51" s="9"/>
      <c r="G51" s="9"/>
      <c r="H51" s="9"/>
      <c r="I51" s="33"/>
      <c r="J51" s="34"/>
      <c r="K51" s="39"/>
      <c r="L51" s="39"/>
      <c r="M51" s="39"/>
      <c r="N51" s="14">
        <v>0.7</v>
      </c>
      <c r="O51" s="14">
        <v>0.5</v>
      </c>
      <c r="P51" s="14">
        <v>0.7</v>
      </c>
    </row>
    <row r="52" spans="1:16" s="4" customFormat="1" ht="15.75" hidden="1" customHeight="1" x14ac:dyDescent="0.25">
      <c r="A52" s="22">
        <v>1983</v>
      </c>
      <c r="B52" s="58">
        <v>1628719866</v>
      </c>
      <c r="C52" s="70">
        <f t="shared" si="0"/>
        <v>9.6188772310074416E-2</v>
      </c>
      <c r="D52" s="9">
        <v>72.900000000000006</v>
      </c>
      <c r="E52" s="9"/>
      <c r="F52" s="9"/>
      <c r="G52" s="9"/>
      <c r="H52" s="9"/>
      <c r="I52" s="33"/>
      <c r="J52" s="34"/>
      <c r="K52" s="39"/>
      <c r="L52" s="39"/>
      <c r="M52" s="39"/>
      <c r="N52" s="14">
        <v>0.7</v>
      </c>
      <c r="O52" s="14">
        <v>0.55000000000000004</v>
      </c>
      <c r="P52" s="14">
        <v>0.7</v>
      </c>
    </row>
    <row r="53" spans="1:16" s="4" customFormat="1" ht="15.75" hidden="1" customHeight="1" x14ac:dyDescent="0.25">
      <c r="A53" s="21">
        <v>1984</v>
      </c>
      <c r="B53" s="58">
        <v>1789858397</v>
      </c>
      <c r="C53" s="70">
        <f t="shared" si="0"/>
        <v>9.8935694445566491E-2</v>
      </c>
      <c r="D53" s="9">
        <v>72.900000000000006</v>
      </c>
      <c r="E53" s="9"/>
      <c r="F53" s="9"/>
      <c r="G53" s="9"/>
      <c r="H53" s="9"/>
      <c r="I53" s="33"/>
      <c r="J53" s="34"/>
      <c r="K53" s="39"/>
      <c r="L53" s="39"/>
      <c r="M53" s="39"/>
      <c r="N53" s="14">
        <v>0.7</v>
      </c>
      <c r="O53" s="14">
        <v>0.6</v>
      </c>
      <c r="P53" s="14">
        <v>0.7</v>
      </c>
    </row>
    <row r="54" spans="1:16" s="4" customFormat="1" ht="15.75" hidden="1" customHeight="1" x14ac:dyDescent="0.25">
      <c r="A54" s="22">
        <v>1985</v>
      </c>
      <c r="B54" s="58">
        <v>1954289061</v>
      </c>
      <c r="C54" s="70">
        <f t="shared" si="0"/>
        <v>9.1867973620485238E-2</v>
      </c>
      <c r="D54" s="9">
        <v>72.900000000000006</v>
      </c>
      <c r="E54" s="9"/>
      <c r="F54" s="9"/>
      <c r="G54" s="9"/>
      <c r="H54" s="9"/>
      <c r="I54" s="33"/>
      <c r="J54" s="34"/>
      <c r="K54" s="39"/>
      <c r="L54" s="39"/>
      <c r="M54" s="39"/>
      <c r="N54" s="14">
        <v>0.7</v>
      </c>
      <c r="O54" s="14">
        <v>0.65</v>
      </c>
      <c r="P54" s="14">
        <v>0.7</v>
      </c>
    </row>
    <row r="55" spans="1:16" s="4" customFormat="1" ht="15.75" hidden="1" customHeight="1" x14ac:dyDescent="0.25">
      <c r="A55" s="21">
        <v>1986</v>
      </c>
      <c r="B55" s="58">
        <v>2120460690</v>
      </c>
      <c r="C55" s="70">
        <f t="shared" si="0"/>
        <v>8.5029196712062036E-2</v>
      </c>
      <c r="D55" s="9">
        <v>72.900000000000006</v>
      </c>
      <c r="E55" s="9"/>
      <c r="F55" s="9"/>
      <c r="G55" s="9"/>
      <c r="H55" s="9"/>
      <c r="I55" s="33"/>
      <c r="J55" s="34"/>
      <c r="K55" s="39"/>
      <c r="L55" s="39"/>
      <c r="M55" s="39"/>
      <c r="N55" s="14">
        <v>0.7</v>
      </c>
      <c r="O55" s="14">
        <v>0.7</v>
      </c>
      <c r="P55" s="14">
        <v>0.7</v>
      </c>
    </row>
    <row r="56" spans="1:16" s="4" customFormat="1" ht="15.75" hidden="1" customHeight="1" x14ac:dyDescent="0.25">
      <c r="A56" s="22">
        <v>1987</v>
      </c>
      <c r="B56" s="58">
        <v>2293540137</v>
      </c>
      <c r="C56" s="70">
        <f t="shared" si="0"/>
        <v>8.1623511256886355E-2</v>
      </c>
      <c r="D56" s="9">
        <v>72.900000000000006</v>
      </c>
      <c r="E56" s="9"/>
      <c r="F56" s="9"/>
      <c r="G56" s="9"/>
      <c r="H56" s="9"/>
      <c r="I56" s="33"/>
      <c r="J56" s="34"/>
      <c r="K56" s="39"/>
      <c r="L56" s="39"/>
      <c r="M56" s="39"/>
      <c r="N56" s="14">
        <v>0.7</v>
      </c>
      <c r="O56" s="14">
        <v>0.7</v>
      </c>
      <c r="P56" s="14">
        <v>0.7</v>
      </c>
    </row>
    <row r="57" spans="1:16" s="4" customFormat="1" ht="15.75" customHeight="1" x14ac:dyDescent="0.25">
      <c r="A57" s="21">
        <v>1988</v>
      </c>
      <c r="B57" s="58">
        <v>2490066043</v>
      </c>
      <c r="C57" s="70">
        <f t="shared" si="0"/>
        <v>8.5686708869660386E-2</v>
      </c>
      <c r="D57" s="9">
        <v>72.900000000000006</v>
      </c>
      <c r="E57" s="9"/>
      <c r="F57" s="9"/>
      <c r="G57" s="9"/>
      <c r="H57" s="9"/>
      <c r="I57" s="33"/>
      <c r="J57" s="34"/>
      <c r="K57" s="39"/>
      <c r="L57" s="39"/>
      <c r="M57" s="39"/>
      <c r="N57" s="14">
        <v>0.7</v>
      </c>
      <c r="O57" s="14">
        <v>0.7</v>
      </c>
      <c r="P57" s="14">
        <v>0.7</v>
      </c>
    </row>
    <row r="58" spans="1:16" ht="15.75" customHeight="1" x14ac:dyDescent="0.25">
      <c r="A58" s="38" t="s">
        <v>15</v>
      </c>
      <c r="B58" s="59">
        <v>6387320434</v>
      </c>
      <c r="C58" s="70">
        <f t="shared" si="0"/>
        <v>1.5651208938637777</v>
      </c>
      <c r="D58" s="9">
        <v>34.4</v>
      </c>
      <c r="E58" s="9"/>
      <c r="F58" s="9"/>
      <c r="G58" s="9"/>
      <c r="H58" s="9"/>
      <c r="I58" s="10">
        <v>0.1216</v>
      </c>
      <c r="J58" s="28">
        <v>1.7390000000000001E-3</v>
      </c>
      <c r="K58" s="39">
        <v>38.58</v>
      </c>
      <c r="L58" s="47">
        <v>23.17</v>
      </c>
      <c r="M58" s="39">
        <v>34.4</v>
      </c>
      <c r="N58" s="14">
        <v>0.7</v>
      </c>
      <c r="O58" s="14">
        <v>0.7</v>
      </c>
      <c r="P58" s="14">
        <v>0.7</v>
      </c>
    </row>
    <row r="59" spans="1:16" ht="15.75" customHeight="1" x14ac:dyDescent="0.25">
      <c r="A59" s="21">
        <v>1990</v>
      </c>
      <c r="B59" s="60">
        <v>6479231723</v>
      </c>
      <c r="C59" s="70">
        <f t="shared" si="0"/>
        <v>1.4389647419401724E-2</v>
      </c>
      <c r="D59" s="7">
        <v>34.4</v>
      </c>
      <c r="E59" s="7"/>
      <c r="F59" s="7"/>
      <c r="G59" s="7"/>
      <c r="H59" s="7"/>
      <c r="I59" s="12">
        <v>0.1153</v>
      </c>
      <c r="J59" s="29">
        <v>1.8730000000000001E-3</v>
      </c>
      <c r="K59" s="45">
        <v>38.369999999999997</v>
      </c>
      <c r="L59" s="48">
        <v>23.3</v>
      </c>
      <c r="M59" s="45">
        <v>34.4</v>
      </c>
      <c r="N59" s="14">
        <v>0.7</v>
      </c>
      <c r="O59" s="14">
        <v>0.7</v>
      </c>
      <c r="P59" s="14">
        <v>0.7</v>
      </c>
    </row>
    <row r="60" spans="1:16" ht="15.75" customHeight="1" x14ac:dyDescent="0.25">
      <c r="A60" s="21">
        <v>1991</v>
      </c>
      <c r="B60" s="60">
        <v>6413223204</v>
      </c>
      <c r="C60" s="70">
        <f t="shared" si="0"/>
        <v>-1.0187707713197342E-2</v>
      </c>
      <c r="D60" s="7">
        <v>34.4</v>
      </c>
      <c r="E60" s="7"/>
      <c r="F60" s="7"/>
      <c r="G60" s="7"/>
      <c r="H60" s="7"/>
      <c r="I60" s="12">
        <v>0.1166</v>
      </c>
      <c r="J60" s="29">
        <v>1.885E-3</v>
      </c>
      <c r="K60" s="45">
        <v>38.409999999999997</v>
      </c>
      <c r="L60" s="48">
        <v>23.31</v>
      </c>
      <c r="M60" s="45">
        <v>34.4</v>
      </c>
      <c r="N60" s="14">
        <v>0.7</v>
      </c>
      <c r="O60" s="14">
        <v>0.7</v>
      </c>
      <c r="P60" s="14">
        <v>0.7</v>
      </c>
    </row>
    <row r="61" spans="1:16" ht="15.75" customHeight="1" x14ac:dyDescent="0.25">
      <c r="A61" s="21">
        <v>1992</v>
      </c>
      <c r="B61" s="60">
        <v>6393589443</v>
      </c>
      <c r="C61" s="70">
        <f t="shared" si="0"/>
        <v>-3.0614498163348191E-3</v>
      </c>
      <c r="D61" s="7">
        <v>34.4</v>
      </c>
      <c r="E61" s="7"/>
      <c r="F61" s="7"/>
      <c r="G61" s="7"/>
      <c r="H61" s="7"/>
      <c r="I61" s="12">
        <v>0.1167</v>
      </c>
      <c r="J61" s="29">
        <v>1.8879999999999999E-3</v>
      </c>
      <c r="K61" s="45">
        <v>38.409999999999997</v>
      </c>
      <c r="L61" s="48">
        <v>23.32</v>
      </c>
      <c r="M61" s="45">
        <v>34.4</v>
      </c>
      <c r="N61" s="14">
        <v>0.7</v>
      </c>
      <c r="O61" s="14">
        <v>0.7</v>
      </c>
      <c r="P61" s="14">
        <v>0.7</v>
      </c>
    </row>
    <row r="62" spans="1:16" ht="15.75" customHeight="1" x14ac:dyDescent="0.25">
      <c r="A62" s="21">
        <v>1993</v>
      </c>
      <c r="B62" s="60">
        <v>6244524637</v>
      </c>
      <c r="C62" s="70">
        <f t="shared" si="0"/>
        <v>-2.3314729124999278E-2</v>
      </c>
      <c r="D62" s="7">
        <v>34.4</v>
      </c>
      <c r="E62" s="7"/>
      <c r="F62" s="7"/>
      <c r="G62" s="7"/>
      <c r="H62" s="7"/>
      <c r="I62" s="12">
        <v>0.12</v>
      </c>
      <c r="J62" s="29">
        <v>1.9599999999999999E-3</v>
      </c>
      <c r="K62" s="45">
        <v>38.53</v>
      </c>
      <c r="L62" s="48">
        <v>23.39</v>
      </c>
      <c r="M62" s="45">
        <v>34.4</v>
      </c>
      <c r="N62" s="14">
        <v>0.7</v>
      </c>
      <c r="O62" s="14">
        <v>0.7</v>
      </c>
      <c r="P62" s="14">
        <v>0.7</v>
      </c>
    </row>
    <row r="63" spans="1:16" ht="15.75" customHeight="1" x14ac:dyDescent="0.25">
      <c r="A63" s="21">
        <v>1994</v>
      </c>
      <c r="B63" s="60">
        <v>6015315863</v>
      </c>
      <c r="C63" s="70">
        <f t="shared" si="0"/>
        <v>-3.670556004245612E-2</v>
      </c>
      <c r="D63" s="7">
        <v>33.4</v>
      </c>
      <c r="E63" s="7"/>
      <c r="F63" s="7"/>
      <c r="G63" s="7"/>
      <c r="H63" s="7"/>
      <c r="I63" s="12">
        <v>0.13400000000000001</v>
      </c>
      <c r="J63" s="29">
        <v>1.8959999999999999E-3</v>
      </c>
      <c r="K63" s="45">
        <v>37.880000000000003</v>
      </c>
      <c r="L63" s="48">
        <v>22.33</v>
      </c>
      <c r="M63" s="45">
        <v>33.4</v>
      </c>
      <c r="N63" s="14">
        <v>0.7</v>
      </c>
      <c r="O63" s="14">
        <v>0.7</v>
      </c>
      <c r="P63" s="14">
        <v>0.7</v>
      </c>
    </row>
    <row r="64" spans="1:16" ht="15.75" customHeight="1" x14ac:dyDescent="0.25">
      <c r="A64" s="21">
        <v>1995</v>
      </c>
      <c r="B64" s="60">
        <v>5783904755</v>
      </c>
      <c r="C64" s="70">
        <f t="shared" si="0"/>
        <v>-3.8470316982588015E-2</v>
      </c>
      <c r="D64" s="7">
        <v>32.4</v>
      </c>
      <c r="E64" s="7"/>
      <c r="F64" s="7"/>
      <c r="G64" s="7"/>
      <c r="H64" s="7"/>
      <c r="I64" s="12">
        <v>0.14549999999999999</v>
      </c>
      <c r="J64" s="29">
        <v>1.9710000000000001E-3</v>
      </c>
      <c r="K64" s="45">
        <v>37.11</v>
      </c>
      <c r="L64" s="48">
        <v>21.4</v>
      </c>
      <c r="M64" s="45">
        <v>32.4</v>
      </c>
      <c r="N64" s="14">
        <v>0.7</v>
      </c>
      <c r="O64" s="14">
        <v>0.7</v>
      </c>
      <c r="P64" s="14">
        <v>0.7</v>
      </c>
    </row>
    <row r="65" spans="1:16" ht="15.75" customHeight="1" x14ac:dyDescent="0.25">
      <c r="A65" s="21">
        <v>1996</v>
      </c>
      <c r="B65" s="60">
        <v>5821696185</v>
      </c>
      <c r="C65" s="70">
        <f t="shared" si="0"/>
        <v>6.5338956294760083E-3</v>
      </c>
      <c r="D65" s="7">
        <v>31.4</v>
      </c>
      <c r="E65" s="7"/>
      <c r="F65" s="7"/>
      <c r="G65" s="7"/>
      <c r="H65" s="7"/>
      <c r="I65" s="12">
        <v>0.12609999999999999</v>
      </c>
      <c r="J65" s="29">
        <v>1.9369999999999999E-3</v>
      </c>
      <c r="K65" s="45">
        <v>36.36</v>
      </c>
      <c r="L65" s="48">
        <v>20.37</v>
      </c>
      <c r="M65" s="45">
        <v>31.4</v>
      </c>
      <c r="N65" s="14">
        <v>0.7</v>
      </c>
      <c r="O65" s="14">
        <v>0.7</v>
      </c>
      <c r="P65" s="14">
        <v>0.7</v>
      </c>
    </row>
    <row r="66" spans="1:16" ht="15.75" customHeight="1" x14ac:dyDescent="0.25">
      <c r="A66" s="21">
        <v>1997</v>
      </c>
      <c r="B66" s="60">
        <v>5739338124</v>
      </c>
      <c r="C66" s="70">
        <f t="shared" si="0"/>
        <v>-1.4146746649576322E-2</v>
      </c>
      <c r="D66" s="7">
        <v>29.88</v>
      </c>
      <c r="E66" s="7"/>
      <c r="F66" s="7"/>
      <c r="G66" s="7"/>
      <c r="H66" s="7"/>
      <c r="I66" s="12">
        <v>0.15</v>
      </c>
      <c r="J66" s="29">
        <v>2.4580000000000001E-3</v>
      </c>
      <c r="K66" s="45">
        <v>34.36</v>
      </c>
      <c r="L66" s="48">
        <v>19.37</v>
      </c>
      <c r="M66" s="45">
        <v>29.88</v>
      </c>
      <c r="N66" s="14">
        <v>0.7</v>
      </c>
      <c r="O66" s="14">
        <v>0.7</v>
      </c>
      <c r="P66" s="14">
        <v>0.7</v>
      </c>
    </row>
    <row r="67" spans="1:16" ht="15.75" customHeight="1" x14ac:dyDescent="0.25">
      <c r="A67" s="21">
        <v>1998</v>
      </c>
      <c r="B67" s="60">
        <v>5748010778</v>
      </c>
      <c r="C67" s="70">
        <f t="shared" si="0"/>
        <v>1.5110895738541436E-3</v>
      </c>
      <c r="D67" s="7">
        <v>29.5</v>
      </c>
      <c r="E67" s="7"/>
      <c r="F67" s="7"/>
      <c r="G67" s="7"/>
      <c r="H67" s="7"/>
      <c r="I67" s="12">
        <v>0.15</v>
      </c>
      <c r="J67" s="29">
        <v>2.503E-3</v>
      </c>
      <c r="K67" s="45">
        <v>33.93</v>
      </c>
      <c r="L67" s="48">
        <v>19.03</v>
      </c>
      <c r="M67" s="45">
        <v>29.5</v>
      </c>
      <c r="N67" s="14">
        <v>0.7</v>
      </c>
      <c r="O67" s="14">
        <v>0.7</v>
      </c>
      <c r="P67" s="14">
        <v>0.7</v>
      </c>
    </row>
    <row r="68" spans="1:16" ht="15.75" customHeight="1" x14ac:dyDescent="0.25">
      <c r="A68" s="36" t="s">
        <v>14</v>
      </c>
      <c r="B68" s="61">
        <v>3563051211</v>
      </c>
      <c r="C68" s="70">
        <f t="shared" si="0"/>
        <v>-0.38012447286333184</v>
      </c>
      <c r="D68" s="7">
        <v>47</v>
      </c>
      <c r="E68" s="7"/>
      <c r="F68" s="7"/>
      <c r="G68" s="7"/>
      <c r="H68" s="7"/>
      <c r="I68" s="12">
        <v>0.15</v>
      </c>
      <c r="J68" s="29">
        <v>7.0410000000000004E-3</v>
      </c>
      <c r="K68" s="45">
        <v>54.05</v>
      </c>
      <c r="L68" s="48">
        <v>28.47</v>
      </c>
      <c r="M68" s="45">
        <v>47</v>
      </c>
      <c r="N68" s="14">
        <v>0.7</v>
      </c>
      <c r="O68" s="14">
        <v>0.7</v>
      </c>
      <c r="P68" s="14">
        <v>0.7</v>
      </c>
    </row>
    <row r="69" spans="1:16" ht="15.75" customHeight="1" x14ac:dyDescent="0.25">
      <c r="A69" s="21">
        <v>2000</v>
      </c>
      <c r="B69" s="60">
        <v>3582673807</v>
      </c>
      <c r="C69" s="70">
        <f t="shared" si="0"/>
        <v>5.5072450093954037E-3</v>
      </c>
      <c r="D69" s="7">
        <v>48</v>
      </c>
      <c r="E69" s="7"/>
      <c r="F69" s="7"/>
      <c r="G69" s="7"/>
      <c r="H69" s="7"/>
      <c r="I69" s="12">
        <v>0.15</v>
      </c>
      <c r="J69" s="29">
        <v>6.7629999999999999E-3</v>
      </c>
      <c r="K69" s="45">
        <v>55.2</v>
      </c>
      <c r="L69" s="48">
        <v>29.19</v>
      </c>
      <c r="M69" s="45">
        <v>48</v>
      </c>
      <c r="N69" s="14">
        <v>0.7</v>
      </c>
      <c r="O69" s="14">
        <v>0.7</v>
      </c>
      <c r="P69" s="14">
        <v>0.7</v>
      </c>
    </row>
    <row r="70" spans="1:16" ht="15.75" customHeight="1" x14ac:dyDescent="0.25">
      <c r="A70" s="21">
        <v>2001</v>
      </c>
      <c r="B70" s="60">
        <v>3548987674</v>
      </c>
      <c r="C70" s="70">
        <f t="shared" si="0"/>
        <v>-9.402511870933496E-3</v>
      </c>
      <c r="D70" s="7">
        <v>48</v>
      </c>
      <c r="E70" s="7"/>
      <c r="F70" s="7"/>
      <c r="G70" s="7"/>
      <c r="H70" s="7"/>
      <c r="I70" s="12">
        <v>0.15</v>
      </c>
      <c r="J70" s="29">
        <v>7.1260000000000004E-3</v>
      </c>
      <c r="K70" s="45">
        <v>55.2</v>
      </c>
      <c r="L70" s="48">
        <v>29.55</v>
      </c>
      <c r="M70" s="45">
        <v>48</v>
      </c>
      <c r="N70" s="14">
        <v>0.7</v>
      </c>
      <c r="O70" s="14">
        <v>0.7</v>
      </c>
      <c r="P70" s="14">
        <v>0.7</v>
      </c>
    </row>
    <row r="71" spans="1:16" ht="15.75" customHeight="1" x14ac:dyDescent="0.25">
      <c r="A71" s="21">
        <v>2002</v>
      </c>
      <c r="B71" s="60">
        <v>3556131233</v>
      </c>
      <c r="C71" s="70">
        <f t="shared" si="0"/>
        <v>2.0128441280126011E-3</v>
      </c>
      <c r="D71" s="7">
        <v>52.92</v>
      </c>
      <c r="E71" s="7"/>
      <c r="F71" s="7"/>
      <c r="G71" s="7"/>
      <c r="H71" s="7"/>
      <c r="I71" s="12">
        <v>0.15</v>
      </c>
      <c r="J71" s="29">
        <v>5.3080000000000002E-3</v>
      </c>
      <c r="K71" s="45">
        <v>60.86</v>
      </c>
      <c r="L71" s="48">
        <v>32.659999999999997</v>
      </c>
      <c r="M71" s="45">
        <v>52.92</v>
      </c>
      <c r="N71" s="14">
        <v>0.7</v>
      </c>
      <c r="O71" s="14">
        <v>0.7</v>
      </c>
      <c r="P71" s="14">
        <v>0.7</v>
      </c>
    </row>
    <row r="72" spans="1:16" ht="15.75" customHeight="1" x14ac:dyDescent="0.25">
      <c r="A72" s="21">
        <v>2003</v>
      </c>
      <c r="B72" s="60">
        <v>3501381134</v>
      </c>
      <c r="C72" s="70">
        <f t="shared" si="0"/>
        <v>-1.5395972592893339E-2</v>
      </c>
      <c r="D72" s="7">
        <v>56.32</v>
      </c>
      <c r="E72" s="7"/>
      <c r="F72" s="7"/>
      <c r="G72" s="7"/>
      <c r="H72" s="7"/>
      <c r="I72" s="12">
        <v>0.15</v>
      </c>
      <c r="J72" s="29">
        <v>3.8560000000000001E-3</v>
      </c>
      <c r="K72" s="45">
        <v>64.77</v>
      </c>
      <c r="L72" s="48">
        <v>34.6</v>
      </c>
      <c r="M72" s="45">
        <v>56.32</v>
      </c>
      <c r="N72" s="14">
        <v>0.7</v>
      </c>
      <c r="O72" s="14">
        <v>0.7</v>
      </c>
      <c r="P72" s="14">
        <v>0.7</v>
      </c>
    </row>
    <row r="73" spans="1:16" ht="15.75" customHeight="1" x14ac:dyDescent="0.25">
      <c r="A73" s="21">
        <v>2004</v>
      </c>
      <c r="B73" s="60">
        <v>3457982210</v>
      </c>
      <c r="C73" s="70">
        <f t="shared" si="0"/>
        <v>-1.2394801462364879E-2</v>
      </c>
      <c r="D73" s="7">
        <v>60.82</v>
      </c>
      <c r="E73" s="7"/>
      <c r="F73" s="7"/>
      <c r="G73" s="7"/>
      <c r="H73" s="7"/>
      <c r="I73" s="12">
        <v>0.15</v>
      </c>
      <c r="J73" s="29">
        <v>2.8649999999999999E-3</v>
      </c>
      <c r="K73" s="45">
        <v>69.94</v>
      </c>
      <c r="L73" s="48">
        <v>38.11</v>
      </c>
      <c r="M73" s="45">
        <v>60.82</v>
      </c>
      <c r="N73" s="14">
        <v>0.7</v>
      </c>
      <c r="O73" s="14">
        <v>0.7</v>
      </c>
      <c r="P73" s="14">
        <v>0.7</v>
      </c>
    </row>
    <row r="74" spans="1:16" ht="15.75" customHeight="1" x14ac:dyDescent="0.25">
      <c r="A74" s="21">
        <v>2005</v>
      </c>
      <c r="B74" s="60">
        <v>3543536778</v>
      </c>
      <c r="C74" s="70">
        <f t="shared" si="0"/>
        <v>2.4741182228349288E-2</v>
      </c>
      <c r="D74" s="7">
        <v>64.819999999999993</v>
      </c>
      <c r="E74" s="7"/>
      <c r="F74" s="66">
        <v>1</v>
      </c>
      <c r="G74" s="66">
        <v>3.5</v>
      </c>
      <c r="H74" s="66"/>
      <c r="I74" s="12">
        <v>0.15</v>
      </c>
      <c r="J74" s="29">
        <v>3.0500000000000002E-3</v>
      </c>
      <c r="K74" s="45">
        <v>74.540000000000006</v>
      </c>
      <c r="L74" s="48">
        <v>42.3</v>
      </c>
      <c r="M74" s="45">
        <v>64.819999999999993</v>
      </c>
      <c r="N74" s="14">
        <v>0.7</v>
      </c>
      <c r="O74" s="14">
        <v>0.7</v>
      </c>
      <c r="P74" s="14">
        <v>0.7</v>
      </c>
    </row>
    <row r="75" spans="1:16" ht="15.75" customHeight="1" x14ac:dyDescent="0.25">
      <c r="A75" s="36" t="s">
        <v>13</v>
      </c>
      <c r="B75" s="61">
        <v>3312624184</v>
      </c>
      <c r="C75" s="70">
        <f t="shared" si="0"/>
        <v>-6.5164441197172754E-2</v>
      </c>
      <c r="D75" s="7">
        <v>63.39</v>
      </c>
      <c r="E75" s="7"/>
      <c r="F75" s="66">
        <v>1</v>
      </c>
      <c r="G75" s="66">
        <v>3.5</v>
      </c>
      <c r="H75" s="66"/>
      <c r="I75" s="12">
        <v>0.13500000000000001</v>
      </c>
      <c r="J75" s="13"/>
      <c r="K75" s="45">
        <v>71.947699999999998</v>
      </c>
      <c r="L75" s="48">
        <v>63.39</v>
      </c>
      <c r="M75" s="45">
        <v>63.39</v>
      </c>
      <c r="N75" s="14">
        <v>0.7</v>
      </c>
      <c r="O75" s="49">
        <v>0.38868999999999998</v>
      </c>
      <c r="P75" s="49">
        <v>0.58089999999999997</v>
      </c>
    </row>
    <row r="76" spans="1:16" ht="15.75" customHeight="1" x14ac:dyDescent="0.25">
      <c r="A76" s="23">
        <v>2007</v>
      </c>
      <c r="B76" s="62">
        <v>3451438441</v>
      </c>
      <c r="C76" s="70">
        <f t="shared" si="0"/>
        <v>4.190461980881318E-2</v>
      </c>
      <c r="D76" s="16">
        <v>68.34</v>
      </c>
      <c r="E76" s="16"/>
      <c r="F76" s="66">
        <v>1</v>
      </c>
      <c r="G76" s="66">
        <v>3.5</v>
      </c>
      <c r="H76" s="67"/>
      <c r="I76" s="37">
        <v>0.12</v>
      </c>
      <c r="J76" s="17"/>
      <c r="K76" s="50">
        <v>76.540000000000006</v>
      </c>
      <c r="L76" s="51">
        <v>68.34</v>
      </c>
      <c r="M76" s="50">
        <v>68.34</v>
      </c>
      <c r="N76" s="52">
        <v>0.7</v>
      </c>
      <c r="O76" s="53">
        <v>0.34293000000000001</v>
      </c>
      <c r="P76" s="53">
        <v>0.51010999999999995</v>
      </c>
    </row>
    <row r="77" spans="1:16" ht="15.75" customHeight="1" x14ac:dyDescent="0.25">
      <c r="A77" s="24">
        <v>2008</v>
      </c>
      <c r="B77" s="63">
        <v>3465777123</v>
      </c>
      <c r="C77" s="70">
        <f t="shared" si="0"/>
        <v>4.1544075738594345E-3</v>
      </c>
      <c r="D77" s="7">
        <v>72.790000000000006</v>
      </c>
      <c r="E77" s="7"/>
      <c r="F77" s="66">
        <v>1</v>
      </c>
      <c r="G77" s="66">
        <v>3.5</v>
      </c>
      <c r="H77" s="66"/>
      <c r="I77" s="12">
        <v>0.105</v>
      </c>
      <c r="J77" s="13"/>
      <c r="K77" s="44">
        <v>80.430000000000007</v>
      </c>
      <c r="L77" s="45">
        <v>72.790000000000006</v>
      </c>
      <c r="M77" s="45">
        <v>72.790000000000006</v>
      </c>
      <c r="N77" s="54">
        <v>0.7</v>
      </c>
      <c r="O77" s="49">
        <v>0.29665999999999998</v>
      </c>
      <c r="P77" s="49">
        <v>0.43629000000000001</v>
      </c>
    </row>
    <row r="78" spans="1:16" ht="15.75" customHeight="1" x14ac:dyDescent="0.25">
      <c r="A78" s="24">
        <v>2009</v>
      </c>
      <c r="B78" s="63">
        <v>3604167480</v>
      </c>
      <c r="C78" s="70">
        <f t="shared" si="0"/>
        <v>3.9930541430837414E-2</v>
      </c>
      <c r="D78" s="7">
        <v>72.790000000000006</v>
      </c>
      <c r="E78" s="7"/>
      <c r="F78" s="66">
        <v>1</v>
      </c>
      <c r="G78" s="66">
        <v>3.5</v>
      </c>
      <c r="H78" s="66"/>
      <c r="I78" s="12">
        <v>0.09</v>
      </c>
      <c r="J78" s="13"/>
      <c r="K78" s="45">
        <f>D78*1.09</f>
        <v>79.341100000000012</v>
      </c>
      <c r="L78" s="45">
        <v>72.790000000000006</v>
      </c>
      <c r="M78" s="45">
        <v>72.790000000000006</v>
      </c>
      <c r="N78" s="54">
        <v>0.7</v>
      </c>
      <c r="O78" s="49">
        <v>0.27617999999999998</v>
      </c>
      <c r="P78" s="49">
        <v>0.40991</v>
      </c>
    </row>
    <row r="79" spans="1:16" ht="15.75" customHeight="1" x14ac:dyDescent="0.25">
      <c r="A79" s="24">
        <v>2010</v>
      </c>
      <c r="B79" s="63">
        <v>3743725946</v>
      </c>
      <c r="C79" s="70">
        <f t="shared" si="0"/>
        <v>3.8721415354427427E-2</v>
      </c>
      <c r="D79" s="7">
        <v>71.790000000000006</v>
      </c>
      <c r="E79" s="7"/>
      <c r="F79" s="66">
        <v>1</v>
      </c>
      <c r="G79" s="66">
        <v>3.5</v>
      </c>
      <c r="H79" s="66"/>
      <c r="I79" s="12">
        <v>7.4999999999999997E-2</v>
      </c>
      <c r="J79" s="13"/>
      <c r="K79" s="45">
        <f>D79*1.075</f>
        <v>77.174250000000001</v>
      </c>
      <c r="L79" s="45">
        <f>D79</f>
        <v>71.790000000000006</v>
      </c>
      <c r="M79" s="45">
        <f>D79</f>
        <v>71.790000000000006</v>
      </c>
      <c r="N79" s="54">
        <v>0.7</v>
      </c>
      <c r="O79" s="49">
        <v>0.26173000000000002</v>
      </c>
      <c r="P79" s="49">
        <v>0.37602000000000002</v>
      </c>
    </row>
    <row r="80" spans="1:16" ht="15.75" customHeight="1" x14ac:dyDescent="0.25">
      <c r="A80" s="36" t="s">
        <v>12</v>
      </c>
      <c r="B80" s="61">
        <v>3417296394</v>
      </c>
      <c r="C80" s="70">
        <f t="shared" si="0"/>
        <v>-8.7193762766950136E-2</v>
      </c>
      <c r="D80" s="7">
        <v>74.290000000000006</v>
      </c>
      <c r="E80" s="7"/>
      <c r="F80" s="66">
        <v>1</v>
      </c>
      <c r="G80" s="66">
        <v>3.5</v>
      </c>
      <c r="H80" s="66"/>
      <c r="I80" s="8"/>
      <c r="J80" s="13"/>
      <c r="K80" s="45"/>
      <c r="L80" s="45"/>
      <c r="M80" s="45"/>
      <c r="N80" s="54">
        <v>0.7</v>
      </c>
      <c r="O80" s="46">
        <v>0.29199999999999998</v>
      </c>
      <c r="P80" s="14">
        <v>0.5</v>
      </c>
    </row>
    <row r="81" spans="1:16" ht="15.75" customHeight="1" x14ac:dyDescent="0.25">
      <c r="A81" s="24">
        <v>2012</v>
      </c>
      <c r="B81" s="63">
        <v>3487781236</v>
      </c>
      <c r="C81" s="70">
        <f t="shared" si="0"/>
        <v>2.0625908283447538E-2</v>
      </c>
      <c r="D81" s="7">
        <v>74.290000000000006</v>
      </c>
      <c r="E81" s="7"/>
      <c r="F81" s="66">
        <v>1.5</v>
      </c>
      <c r="G81" s="66">
        <v>3.5</v>
      </c>
      <c r="H81" s="66"/>
      <c r="I81" s="8"/>
      <c r="J81" s="13"/>
      <c r="K81" s="45"/>
      <c r="L81" s="45"/>
      <c r="M81" s="45"/>
      <c r="N81" s="54">
        <v>0.7</v>
      </c>
      <c r="O81" s="46">
        <v>0.29199999999999998</v>
      </c>
      <c r="P81" s="14">
        <v>0.55000000000000004</v>
      </c>
    </row>
    <row r="82" spans="1:16" ht="15.75" customHeight="1" x14ac:dyDescent="0.25">
      <c r="A82" s="24">
        <v>2013</v>
      </c>
      <c r="B82" s="63">
        <v>3535402755</v>
      </c>
      <c r="C82" s="70">
        <f t="shared" si="0"/>
        <v>1.3653814783009515E-2</v>
      </c>
      <c r="D82" s="7">
        <v>74.290000000000006</v>
      </c>
      <c r="E82" s="7"/>
      <c r="F82" s="66">
        <v>1.5</v>
      </c>
      <c r="G82" s="66">
        <v>3.5</v>
      </c>
      <c r="H82" s="66"/>
      <c r="I82" s="8"/>
      <c r="J82" s="13"/>
      <c r="K82" s="45"/>
      <c r="L82" s="45"/>
      <c r="M82" s="45"/>
      <c r="N82" s="54">
        <v>0.7</v>
      </c>
      <c r="O82" s="15">
        <v>0.29930000000000001</v>
      </c>
      <c r="P82" s="14">
        <v>0.6</v>
      </c>
    </row>
    <row r="83" spans="1:16" ht="15.75" customHeight="1" x14ac:dyDescent="0.25">
      <c r="A83" s="24">
        <v>2014</v>
      </c>
      <c r="B83" s="63">
        <v>3623071982</v>
      </c>
      <c r="C83" s="70">
        <f t="shared" si="0"/>
        <v>2.4797521831427097E-2</v>
      </c>
      <c r="D83" s="7">
        <v>74.290000000000006</v>
      </c>
      <c r="E83" s="7"/>
      <c r="F83" s="66">
        <v>1.5</v>
      </c>
      <c r="G83" s="66">
        <v>3.5</v>
      </c>
      <c r="H83" s="66"/>
      <c r="I83" s="8"/>
      <c r="J83" s="13"/>
      <c r="K83" s="45"/>
      <c r="L83" s="45"/>
      <c r="M83" s="45"/>
      <c r="N83" s="54">
        <v>0.7</v>
      </c>
      <c r="O83" s="15">
        <v>0.30680000000000002</v>
      </c>
      <c r="P83" s="14">
        <v>0.65</v>
      </c>
    </row>
    <row r="84" spans="1:16" ht="15.75" customHeight="1" x14ac:dyDescent="0.25">
      <c r="A84" s="24">
        <v>2015</v>
      </c>
      <c r="B84" s="63">
        <v>3701904978</v>
      </c>
      <c r="C84" s="70">
        <f t="shared" si="0"/>
        <v>2.1758606064592397E-2</v>
      </c>
      <c r="D84" s="7">
        <v>74.290000000000006</v>
      </c>
      <c r="E84" s="7">
        <v>37</v>
      </c>
      <c r="F84" s="66">
        <v>1.5</v>
      </c>
      <c r="G84" s="66">
        <v>3.5</v>
      </c>
      <c r="H84" s="66"/>
      <c r="I84" s="8"/>
      <c r="J84" s="13"/>
      <c r="K84" s="45"/>
      <c r="L84" s="45"/>
      <c r="M84" s="45"/>
      <c r="N84" s="54">
        <v>0.7</v>
      </c>
      <c r="O84" s="15">
        <v>0.3221</v>
      </c>
      <c r="P84" s="14">
        <v>0.7</v>
      </c>
    </row>
    <row r="85" spans="1:16" ht="15.75" customHeight="1" x14ac:dyDescent="0.25">
      <c r="A85" s="36" t="s">
        <v>25</v>
      </c>
      <c r="B85" s="61">
        <v>4073144172</v>
      </c>
      <c r="C85" s="70">
        <f t="shared" si="0"/>
        <v>0.10028328555331169</v>
      </c>
      <c r="D85" s="7">
        <v>74.290000000000006</v>
      </c>
      <c r="E85" s="7">
        <v>39</v>
      </c>
      <c r="F85" s="8">
        <v>1.2329000000000001</v>
      </c>
      <c r="G85" s="66">
        <v>3.5</v>
      </c>
      <c r="H85" s="8"/>
      <c r="I85" s="8"/>
      <c r="J85" s="13"/>
      <c r="K85" s="45"/>
      <c r="L85" s="45"/>
      <c r="M85" s="45"/>
      <c r="N85" s="54">
        <v>0.7</v>
      </c>
      <c r="O85" s="15">
        <v>0.3221</v>
      </c>
      <c r="P85" s="14">
        <v>0.7</v>
      </c>
    </row>
    <row r="86" spans="1:16" ht="15.75" customHeight="1" x14ac:dyDescent="0.25">
      <c r="A86" s="24">
        <v>2017</v>
      </c>
      <c r="B86" s="63">
        <v>4078204992</v>
      </c>
      <c r="C86" s="70">
        <f t="shared" si="0"/>
        <v>1.2424848682719301E-3</v>
      </c>
      <c r="D86" s="7">
        <v>74.290000000000006</v>
      </c>
      <c r="E86" s="7">
        <v>45</v>
      </c>
      <c r="F86" s="8">
        <v>1.2798</v>
      </c>
      <c r="G86" s="66">
        <v>3.5</v>
      </c>
      <c r="H86" s="8"/>
      <c r="I86" s="8"/>
      <c r="J86" s="13"/>
      <c r="K86" s="45"/>
      <c r="L86" s="45"/>
      <c r="M86" s="45"/>
      <c r="N86" s="54">
        <v>0.7</v>
      </c>
      <c r="O86" s="15">
        <v>0.3382</v>
      </c>
      <c r="P86" s="14">
        <v>0.7</v>
      </c>
    </row>
    <row r="87" spans="1:16" ht="15.75" customHeight="1" x14ac:dyDescent="0.25">
      <c r="A87" s="24">
        <v>2018</v>
      </c>
      <c r="B87" s="63">
        <v>4030298908</v>
      </c>
      <c r="C87" s="70">
        <f t="shared" si="0"/>
        <v>-1.1746855318448888E-2</v>
      </c>
      <c r="D87" s="7">
        <v>74.290000000000006</v>
      </c>
      <c r="E87" s="7">
        <v>45</v>
      </c>
      <c r="F87" s="8">
        <v>1.3115000000000001</v>
      </c>
      <c r="G87" s="66">
        <v>3.5</v>
      </c>
      <c r="H87" s="66">
        <v>2.4</v>
      </c>
      <c r="I87" s="8"/>
      <c r="J87" s="13"/>
      <c r="K87" s="45"/>
      <c r="L87" s="45"/>
      <c r="M87" s="45"/>
      <c r="N87" s="54">
        <v>0.7</v>
      </c>
      <c r="O87" s="14">
        <v>0.35</v>
      </c>
      <c r="P87" s="14">
        <v>0.7</v>
      </c>
    </row>
    <row r="88" spans="1:16" ht="15.75" customHeight="1" x14ac:dyDescent="0.25">
      <c r="A88" s="24">
        <v>2019</v>
      </c>
      <c r="B88" s="63">
        <v>4057947303</v>
      </c>
      <c r="C88" s="70">
        <f t="shared" si="0"/>
        <v>6.8601350994386343E-3</v>
      </c>
      <c r="D88" s="7">
        <v>74.290000000000006</v>
      </c>
      <c r="E88" s="7">
        <v>45</v>
      </c>
      <c r="F88" s="7">
        <v>1.32</v>
      </c>
      <c r="G88" s="66">
        <v>3.5</v>
      </c>
      <c r="H88" s="66">
        <v>4.9000000000000004</v>
      </c>
      <c r="I88" s="8"/>
      <c r="J88" s="13"/>
      <c r="K88" s="45"/>
      <c r="L88" s="45"/>
      <c r="M88" s="45"/>
      <c r="N88" s="54">
        <v>0.7</v>
      </c>
      <c r="O88" s="14">
        <v>0.35</v>
      </c>
      <c r="P88" s="14">
        <v>0.7</v>
      </c>
    </row>
    <row r="89" spans="1:16" ht="15.75" customHeight="1" x14ac:dyDescent="0.25">
      <c r="A89" s="24">
        <v>2020</v>
      </c>
      <c r="B89" s="63">
        <v>4152961945</v>
      </c>
      <c r="C89" s="70">
        <f>(B89-B87)/B87</f>
        <v>3.0435220761546554E-2</v>
      </c>
      <c r="D89" s="7">
        <v>74.290000000000006</v>
      </c>
      <c r="E89" s="7">
        <v>45</v>
      </c>
      <c r="F89" s="7">
        <v>1.33</v>
      </c>
      <c r="G89" s="66">
        <v>3.5</v>
      </c>
      <c r="H89" s="66">
        <v>5.0999999999999996</v>
      </c>
      <c r="I89" s="8"/>
      <c r="J89" s="13"/>
      <c r="K89" s="45"/>
      <c r="L89" s="45"/>
      <c r="M89" s="45"/>
      <c r="N89" s="54">
        <v>0.7</v>
      </c>
      <c r="O89" s="14">
        <v>0.35</v>
      </c>
      <c r="P89" s="14">
        <v>0.7</v>
      </c>
    </row>
    <row r="90" spans="1:16" ht="15.75" customHeight="1" x14ac:dyDescent="0.25">
      <c r="A90" s="36">
        <v>2021</v>
      </c>
      <c r="B90" s="61">
        <v>4797182053</v>
      </c>
      <c r="C90" s="70">
        <v>0.18216962784447474</v>
      </c>
      <c r="D90" s="7">
        <v>68.95</v>
      </c>
      <c r="E90" s="7">
        <v>32.46</v>
      </c>
      <c r="F90" s="7">
        <v>1.48</v>
      </c>
      <c r="G90" s="66">
        <v>3.5</v>
      </c>
      <c r="H90" s="7">
        <v>4.28</v>
      </c>
      <c r="I90" s="8"/>
      <c r="J90" s="13"/>
      <c r="K90" s="45"/>
      <c r="L90" s="45"/>
      <c r="M90" s="45"/>
      <c r="N90" s="54">
        <v>0.7</v>
      </c>
      <c r="O90" s="15">
        <v>0.36749999999999999</v>
      </c>
      <c r="P90" s="14">
        <v>0.7</v>
      </c>
    </row>
    <row r="91" spans="1:16" ht="15.75" customHeight="1" x14ac:dyDescent="0.25">
      <c r="A91" s="24">
        <v>2022</v>
      </c>
      <c r="B91" s="63">
        <v>4916795274</v>
      </c>
      <c r="C91" s="70">
        <f>(B91-B88)/B88</f>
        <v>0.21164591525500154</v>
      </c>
      <c r="D91" s="7">
        <v>68.95</v>
      </c>
      <c r="E91" s="7">
        <v>32.46</v>
      </c>
      <c r="F91" s="7">
        <v>1.48</v>
      </c>
      <c r="G91" s="66">
        <v>3.5</v>
      </c>
      <c r="H91" s="7">
        <v>4.45</v>
      </c>
      <c r="I91" s="8"/>
      <c r="J91" s="13"/>
      <c r="K91" s="45"/>
      <c r="L91" s="45"/>
      <c r="M91" s="45"/>
      <c r="N91" s="54">
        <v>0.7</v>
      </c>
      <c r="O91" s="15">
        <v>0.36749999999999999</v>
      </c>
      <c r="P91" s="14">
        <v>0.7</v>
      </c>
    </row>
    <row r="92" spans="1:16" ht="15.75" customHeight="1" x14ac:dyDescent="0.25">
      <c r="A92" s="25"/>
      <c r="B92" s="25"/>
      <c r="C92" s="71"/>
      <c r="D92" s="30"/>
      <c r="E92" s="30"/>
      <c r="F92" s="30"/>
      <c r="G92" s="30"/>
      <c r="H92" s="30"/>
      <c r="I92" s="18"/>
      <c r="J92" s="31"/>
      <c r="K92" s="30"/>
      <c r="L92" s="30"/>
      <c r="M92" s="30"/>
      <c r="N92" s="19"/>
      <c r="O92" s="20"/>
      <c r="P92" s="20"/>
    </row>
    <row r="93" spans="1:16" ht="15.75" customHeight="1" x14ac:dyDescent="0.25">
      <c r="A93" s="81" t="s">
        <v>11</v>
      </c>
      <c r="B93" s="81"/>
      <c r="C93" s="81"/>
      <c r="D93" s="81"/>
      <c r="E93" s="64"/>
      <c r="F93" s="64"/>
      <c r="G93" s="64"/>
      <c r="H93" s="64"/>
      <c r="I93" s="64"/>
      <c r="J93" s="65"/>
      <c r="K93" s="4"/>
      <c r="L93" s="5"/>
      <c r="N93" s="4"/>
      <c r="O93" s="32"/>
    </row>
    <row r="94" spans="1:16" ht="15.75" customHeight="1" x14ac:dyDescent="0.25">
      <c r="A94" s="26"/>
      <c r="B94" s="26"/>
      <c r="C94" s="72"/>
      <c r="D94" s="5"/>
      <c r="E94" s="5"/>
      <c r="F94" s="5"/>
      <c r="G94" s="5"/>
      <c r="H94" s="5"/>
      <c r="I94" s="6"/>
      <c r="J94" s="65"/>
      <c r="K94" s="4"/>
      <c r="L94" s="5"/>
      <c r="M94" s="32"/>
      <c r="N94" s="4"/>
    </row>
    <row r="95" spans="1:16" ht="15.75" customHeight="1" x14ac:dyDescent="0.25">
      <c r="A95" s="26"/>
      <c r="B95" s="26"/>
      <c r="C95" s="72"/>
      <c r="D95" s="5"/>
      <c r="E95" s="5"/>
      <c r="F95" s="5"/>
      <c r="G95" s="5"/>
      <c r="H95" s="5"/>
      <c r="I95" s="6"/>
      <c r="K95" s="4"/>
    </row>
    <row r="96" spans="1:16" ht="15.75" customHeight="1" x14ac:dyDescent="0.25">
      <c r="K96" s="4"/>
      <c r="L96" s="5"/>
      <c r="N96" s="4"/>
    </row>
    <row r="97" spans="11:11" ht="15.75" customHeight="1" x14ac:dyDescent="0.25">
      <c r="K97" s="4"/>
    </row>
  </sheetData>
  <mergeCells count="4">
    <mergeCell ref="K1:M1"/>
    <mergeCell ref="N1:P1"/>
    <mergeCell ref="A93:D93"/>
    <mergeCell ref="F2:H2"/>
  </mergeCells>
  <phoneticPr fontId="0" type="noConversion"/>
  <printOptions horizontalCentered="1"/>
  <pageMargins left="0.25" right="0.25" top="0.25" bottom="0.25" header="0.5" footer="0.5"/>
  <pageSetup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4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hist rates</vt:lpstr>
      <vt:lpstr>Sheet3</vt:lpstr>
      <vt:lpstr>Mill_Rate</vt:lpstr>
      <vt:lpstr>'hist rates'!Print_Area</vt:lpstr>
    </vt:vector>
  </TitlesOfParts>
  <Company>Mhis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sahn</dc:creator>
  <cp:lastModifiedBy>Penney, Brian</cp:lastModifiedBy>
  <cp:lastPrinted>2023-06-16T15:26:35Z</cp:lastPrinted>
  <dcterms:created xsi:type="dcterms:W3CDTF">2007-06-19T13:19:52Z</dcterms:created>
  <dcterms:modified xsi:type="dcterms:W3CDTF">2023-06-16T15:26:37Z</dcterms:modified>
</cp:coreProperties>
</file>